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W:\#0 Budget Templates\"/>
    </mc:Choice>
  </mc:AlternateContent>
  <xr:revisionPtr revIDLastSave="0" documentId="13_ncr:1_{977E9014-6F4A-4801-9D18-9E0916BD370A}" xr6:coauthVersionLast="47" xr6:coauthVersionMax="47" xr10:uidLastSave="{00000000-0000-0000-0000-000000000000}"/>
  <bookViews>
    <workbookView xWindow="23880" yWindow="-2730" windowWidth="29040" windowHeight="15840" xr2:uid="{9D5BE0EC-CC57-41E9-B790-D25EEE4E7A28}"/>
  </bookViews>
  <sheets>
    <sheet name="Budget" sheetId="1" r:id="rId1"/>
    <sheet name="Cost Share" sheetId="4" r:id="rId2"/>
    <sheet name="Fields" sheetId="2" r:id="rId3"/>
    <sheet name="Banner Budget" sheetId="3"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7" i="1" l="1"/>
  <c r="P117" i="1"/>
  <c r="O117" i="1"/>
  <c r="N117" i="1"/>
  <c r="M117" i="1"/>
  <c r="Q163" i="1"/>
  <c r="P163" i="1"/>
  <c r="O163" i="1"/>
  <c r="N163" i="1"/>
  <c r="M163" i="1"/>
  <c r="E154" i="1"/>
  <c r="F115" i="1"/>
  <c r="E88" i="1"/>
  <c r="E89" i="1"/>
  <c r="E90" i="1"/>
  <c r="E91" i="1"/>
  <c r="E87" i="1"/>
  <c r="E6" i="1"/>
  <c r="M7" i="1"/>
  <c r="M8" i="1" s="1"/>
  <c r="B6" i="1"/>
  <c r="A12" i="1"/>
  <c r="M117" i="4" l="1"/>
  <c r="O36" i="1"/>
  <c r="Q39" i="1"/>
  <c r="P39" i="1"/>
  <c r="O39" i="1"/>
  <c r="N39" i="1"/>
  <c r="M35" i="1"/>
  <c r="N35" i="1"/>
  <c r="O35" i="1"/>
  <c r="P35" i="1"/>
  <c r="Q35" i="1"/>
  <c r="M36" i="1"/>
  <c r="N36" i="1"/>
  <c r="P36" i="1"/>
  <c r="Q36" i="1"/>
  <c r="M37" i="1"/>
  <c r="N37" i="1"/>
  <c r="O37" i="1"/>
  <c r="P37" i="1"/>
  <c r="Q37" i="1"/>
  <c r="M38" i="1"/>
  <c r="N38" i="1"/>
  <c r="O38" i="1"/>
  <c r="P38" i="1"/>
  <c r="Q38" i="1"/>
  <c r="M39" i="1"/>
  <c r="M34" i="1"/>
  <c r="Q34" i="1"/>
  <c r="P34" i="1"/>
  <c r="O34" i="1"/>
  <c r="N34" i="1"/>
  <c r="N116" i="1"/>
  <c r="O116" i="1" s="1"/>
  <c r="P116" i="1" s="1"/>
  <c r="Q116" i="1" s="1"/>
  <c r="N115" i="1"/>
  <c r="O115" i="1" s="1"/>
  <c r="P115" i="1" s="1"/>
  <c r="Q115" i="1" s="1"/>
  <c r="N114" i="1"/>
  <c r="O114" i="1" s="1"/>
  <c r="P114" i="1" s="1"/>
  <c r="Q114" i="1" s="1"/>
  <c r="N113" i="1"/>
  <c r="O113" i="1" s="1"/>
  <c r="P113" i="1" s="1"/>
  <c r="Q113" i="1" s="1"/>
  <c r="N112" i="1"/>
  <c r="O112" i="1" s="1"/>
  <c r="P112" i="1" s="1"/>
  <c r="Q112" i="1" s="1"/>
  <c r="N111" i="1"/>
  <c r="O111" i="1" s="1"/>
  <c r="P111" i="1" s="1"/>
  <c r="Q111" i="1" s="1"/>
  <c r="N110" i="1"/>
  <c r="O110" i="1" s="1"/>
  <c r="P110" i="1" s="1"/>
  <c r="Q110" i="1" s="1"/>
  <c r="N109" i="1"/>
  <c r="O109" i="1" s="1"/>
  <c r="P109" i="1" s="1"/>
  <c r="Q109" i="1" s="1"/>
  <c r="N96" i="1"/>
  <c r="O96" i="1" s="1"/>
  <c r="P96" i="1" s="1"/>
  <c r="Q96" i="1" s="1"/>
  <c r="N95" i="1"/>
  <c r="O95" i="1" s="1"/>
  <c r="P95" i="1" s="1"/>
  <c r="Q95" i="1" s="1"/>
  <c r="M14" i="1"/>
  <c r="M16" i="1"/>
  <c r="M18" i="1"/>
  <c r="M20" i="1"/>
  <c r="M22" i="1"/>
  <c r="M24" i="1"/>
  <c r="M26" i="1"/>
  <c r="M28" i="1"/>
  <c r="P20" i="1"/>
  <c r="P22" i="1"/>
  <c r="P24" i="1"/>
  <c r="P26" i="1"/>
  <c r="Q28" i="1"/>
  <c r="N14" i="1"/>
  <c r="O14" i="1"/>
  <c r="P14" i="1"/>
  <c r="Q14" i="1"/>
  <c r="N16" i="1"/>
  <c r="O16" i="1"/>
  <c r="P16" i="1"/>
  <c r="Q16" i="1"/>
  <c r="N18" i="1"/>
  <c r="O18" i="1"/>
  <c r="P18" i="1"/>
  <c r="Q18" i="1"/>
  <c r="N20" i="1"/>
  <c r="O20" i="1"/>
  <c r="Q20" i="1"/>
  <c r="N22" i="1"/>
  <c r="O22" i="1"/>
  <c r="Q22" i="1"/>
  <c r="N24" i="1"/>
  <c r="O24" i="1"/>
  <c r="Q24" i="1"/>
  <c r="N26" i="1"/>
  <c r="O26" i="1"/>
  <c r="Q26" i="1"/>
  <c r="N28" i="1"/>
  <c r="O28" i="1"/>
  <c r="P28" i="1"/>
  <c r="Q12" i="1"/>
  <c r="P12" i="1"/>
  <c r="O12" i="1"/>
  <c r="N12" i="1"/>
  <c r="M12" i="1"/>
  <c r="T1" i="4"/>
  <c r="B138" i="4"/>
  <c r="B137" i="4"/>
  <c r="B136" i="4"/>
  <c r="B135" i="4"/>
  <c r="B134" i="4"/>
  <c r="B133" i="4"/>
  <c r="B132" i="4"/>
  <c r="B131" i="4"/>
  <c r="B130" i="4"/>
  <c r="B129" i="4"/>
  <c r="B128" i="4"/>
  <c r="B127" i="4"/>
  <c r="B126" i="4"/>
  <c r="B125" i="4"/>
  <c r="B124" i="4"/>
  <c r="B123" i="4"/>
  <c r="B122" i="4"/>
  <c r="B121" i="4"/>
  <c r="G39" i="4"/>
  <c r="F39" i="4"/>
  <c r="P39" i="4" s="1"/>
  <c r="E39" i="4"/>
  <c r="E71" i="4" s="1"/>
  <c r="D39" i="4"/>
  <c r="D71" i="4" s="1"/>
  <c r="C39" i="4"/>
  <c r="C71" i="4" s="1"/>
  <c r="G38" i="4"/>
  <c r="F38" i="4"/>
  <c r="O38" i="4" s="1"/>
  <c r="E38" i="4"/>
  <c r="E70" i="4" s="1"/>
  <c r="D38" i="4"/>
  <c r="D70" i="4" s="1"/>
  <c r="C38" i="4"/>
  <c r="C70" i="4" s="1"/>
  <c r="G37" i="4"/>
  <c r="F37" i="4"/>
  <c r="N37" i="4" s="1"/>
  <c r="E37" i="4"/>
  <c r="E69" i="4" s="1"/>
  <c r="D37" i="4"/>
  <c r="A37" i="4" s="1"/>
  <c r="C37" i="4"/>
  <c r="C69" i="4" s="1"/>
  <c r="G36" i="4"/>
  <c r="F36" i="4"/>
  <c r="M36" i="4" s="1"/>
  <c r="E36" i="4"/>
  <c r="E68" i="4" s="1"/>
  <c r="D36" i="4"/>
  <c r="A36" i="4" s="1"/>
  <c r="C36" i="4"/>
  <c r="C68" i="4" s="1"/>
  <c r="G35" i="4"/>
  <c r="F35" i="4"/>
  <c r="O35" i="4" s="1"/>
  <c r="E35" i="4"/>
  <c r="E67" i="4" s="1"/>
  <c r="D35" i="4"/>
  <c r="D67" i="4" s="1"/>
  <c r="C35" i="4"/>
  <c r="C67" i="4" s="1"/>
  <c r="G34" i="4"/>
  <c r="F34" i="4"/>
  <c r="Q34" i="4" s="1"/>
  <c r="E34" i="4"/>
  <c r="E66" i="4" s="1"/>
  <c r="D34" i="4"/>
  <c r="A34" i="4" s="1"/>
  <c r="C34" i="4"/>
  <c r="C66" i="4" s="1"/>
  <c r="B39" i="4"/>
  <c r="B71" i="4" s="1"/>
  <c r="B38" i="4"/>
  <c r="B70" i="4" s="1"/>
  <c r="B37" i="4"/>
  <c r="B69" i="4" s="1"/>
  <c r="B36" i="4"/>
  <c r="B68" i="4" s="1"/>
  <c r="B35" i="4"/>
  <c r="B67" i="4" s="1"/>
  <c r="B34" i="4"/>
  <c r="B66" i="4" s="1"/>
  <c r="G28" i="4"/>
  <c r="G29" i="4" s="1"/>
  <c r="F28" i="4"/>
  <c r="F29" i="4" s="1"/>
  <c r="M29" i="4" s="1"/>
  <c r="G26" i="4"/>
  <c r="F26" i="4"/>
  <c r="P26" i="4" s="1"/>
  <c r="G24" i="4"/>
  <c r="G25" i="4" s="1"/>
  <c r="F24" i="4"/>
  <c r="F25" i="4" s="1"/>
  <c r="M25" i="4" s="1"/>
  <c r="G22" i="4"/>
  <c r="G23" i="4" s="1"/>
  <c r="F22" i="4"/>
  <c r="P22" i="4" s="1"/>
  <c r="G20" i="4"/>
  <c r="G21" i="4" s="1"/>
  <c r="F20" i="4"/>
  <c r="N20" i="4" s="1"/>
  <c r="G18" i="4"/>
  <c r="G19" i="4" s="1"/>
  <c r="F18" i="4"/>
  <c r="F19" i="4" s="1"/>
  <c r="P19" i="4" s="1"/>
  <c r="G16" i="4"/>
  <c r="G17" i="4" s="1"/>
  <c r="F16" i="4"/>
  <c r="F17" i="4" s="1"/>
  <c r="Q17" i="4" s="1"/>
  <c r="G14" i="4"/>
  <c r="F14" i="4"/>
  <c r="F15" i="4" s="1"/>
  <c r="O15" i="4" s="1"/>
  <c r="G12" i="4"/>
  <c r="F12" i="4"/>
  <c r="F13" i="4" s="1"/>
  <c r="D29" i="4"/>
  <c r="C29" i="4"/>
  <c r="D28" i="4"/>
  <c r="A28" i="4" s="1"/>
  <c r="C28" i="4"/>
  <c r="C61" i="4" s="1"/>
  <c r="D27" i="4"/>
  <c r="C27" i="4"/>
  <c r="D26" i="4"/>
  <c r="A26" i="4" s="1"/>
  <c r="C26" i="4"/>
  <c r="C59" i="4" s="1"/>
  <c r="D25" i="4"/>
  <c r="C25" i="4"/>
  <c r="D24" i="4"/>
  <c r="A24" i="4" s="1"/>
  <c r="C24" i="4"/>
  <c r="C57" i="4" s="1"/>
  <c r="D23" i="4"/>
  <c r="C23" i="4"/>
  <c r="D22" i="4"/>
  <c r="A22" i="4" s="1"/>
  <c r="C22" i="4"/>
  <c r="C55" i="4" s="1"/>
  <c r="D21" i="4"/>
  <c r="C21" i="4"/>
  <c r="D20" i="4"/>
  <c r="A20" i="4" s="1"/>
  <c r="C20" i="4"/>
  <c r="C53" i="4" s="1"/>
  <c r="D19" i="4"/>
  <c r="C19" i="4"/>
  <c r="D18" i="4"/>
  <c r="A18" i="4" s="1"/>
  <c r="C18" i="4"/>
  <c r="C51" i="4" s="1"/>
  <c r="D17" i="4"/>
  <c r="C17" i="4"/>
  <c r="D16" i="4"/>
  <c r="A16" i="4" s="1"/>
  <c r="C16" i="4"/>
  <c r="C49" i="4" s="1"/>
  <c r="D15" i="4"/>
  <c r="C15" i="4"/>
  <c r="D14" i="4"/>
  <c r="A14" i="4" s="1"/>
  <c r="C14" i="4"/>
  <c r="C47" i="4" s="1"/>
  <c r="D13" i="4"/>
  <c r="C13" i="4"/>
  <c r="D12" i="4"/>
  <c r="A12" i="4" s="1"/>
  <c r="C12" i="4"/>
  <c r="C45" i="4" s="1"/>
  <c r="B29" i="4"/>
  <c r="B28" i="4"/>
  <c r="B61" i="4" s="1"/>
  <c r="B27" i="4"/>
  <c r="B26" i="4"/>
  <c r="B59" i="4" s="1"/>
  <c r="B25" i="4"/>
  <c r="B24" i="4"/>
  <c r="B57" i="4" s="1"/>
  <c r="B23" i="4"/>
  <c r="B22" i="4"/>
  <c r="B55" i="4" s="1"/>
  <c r="B21" i="4"/>
  <c r="B20" i="4"/>
  <c r="B19" i="4"/>
  <c r="B18" i="4"/>
  <c r="B51" i="4" s="1"/>
  <c r="B17" i="4"/>
  <c r="B16" i="4"/>
  <c r="B49" i="4" s="1"/>
  <c r="B15" i="4"/>
  <c r="B14" i="4"/>
  <c r="B47" i="4" s="1"/>
  <c r="S2" i="4"/>
  <c r="S1" i="4"/>
  <c r="C145" i="4" s="1"/>
  <c r="Q6" i="4"/>
  <c r="Q117" i="4" s="1"/>
  <c r="P6" i="4"/>
  <c r="P117" i="4" s="1"/>
  <c r="O6" i="4"/>
  <c r="N6" i="4"/>
  <c r="M6" i="4"/>
  <c r="B8" i="4"/>
  <c r="B7" i="4"/>
  <c r="B6" i="4"/>
  <c r="E6" i="4" s="1"/>
  <c r="B5" i="4"/>
  <c r="G4" i="4"/>
  <c r="F4" i="4"/>
  <c r="E4" i="4"/>
  <c r="D4" i="4"/>
  <c r="C4" i="4"/>
  <c r="B4" i="4"/>
  <c r="G3" i="4"/>
  <c r="F3" i="4"/>
  <c r="E3" i="4"/>
  <c r="D3" i="4"/>
  <c r="C3" i="4"/>
  <c r="B3" i="4"/>
  <c r="B2" i="4"/>
  <c r="B1" i="4"/>
  <c r="B12" i="4" s="1"/>
  <c r="B45" i="4" s="1"/>
  <c r="Q140" i="4"/>
  <c r="P140" i="4"/>
  <c r="O140" i="4"/>
  <c r="N140" i="4"/>
  <c r="M140" i="4"/>
  <c r="Q139" i="4"/>
  <c r="P139" i="4"/>
  <c r="O139" i="4"/>
  <c r="N139" i="4"/>
  <c r="M139" i="4"/>
  <c r="Q138" i="4"/>
  <c r="P138" i="4"/>
  <c r="O138" i="4"/>
  <c r="N138" i="4"/>
  <c r="M138" i="4"/>
  <c r="R137" i="4"/>
  <c r="R136" i="4"/>
  <c r="Q135" i="4"/>
  <c r="P135" i="4"/>
  <c r="O135" i="4"/>
  <c r="N135" i="4"/>
  <c r="M135" i="4"/>
  <c r="R134" i="4"/>
  <c r="R133" i="4"/>
  <c r="Q132" i="4"/>
  <c r="P132" i="4"/>
  <c r="O132" i="4"/>
  <c r="N132" i="4"/>
  <c r="M132" i="4"/>
  <c r="R131" i="4"/>
  <c r="R130" i="4"/>
  <c r="Q129" i="4"/>
  <c r="P129" i="4"/>
  <c r="O129" i="4"/>
  <c r="N129" i="4"/>
  <c r="M129" i="4"/>
  <c r="R128" i="4"/>
  <c r="R127" i="4"/>
  <c r="Q126" i="4"/>
  <c r="P126" i="4"/>
  <c r="O126" i="4"/>
  <c r="N126" i="4"/>
  <c r="M126" i="4"/>
  <c r="R125" i="4"/>
  <c r="R124" i="4"/>
  <c r="Q123" i="4"/>
  <c r="P123" i="4"/>
  <c r="O123" i="4"/>
  <c r="N123" i="4"/>
  <c r="M123" i="4"/>
  <c r="R122" i="4"/>
  <c r="R121" i="4"/>
  <c r="M118" i="4"/>
  <c r="Q105" i="4"/>
  <c r="P105" i="4"/>
  <c r="O105" i="4"/>
  <c r="N105" i="4"/>
  <c r="M105" i="4"/>
  <c r="R104" i="4"/>
  <c r="R103" i="4"/>
  <c r="R102" i="4"/>
  <c r="R101" i="4"/>
  <c r="R100" i="4"/>
  <c r="M97" i="4"/>
  <c r="Q92" i="4"/>
  <c r="P92" i="4"/>
  <c r="O92" i="4"/>
  <c r="N92" i="4"/>
  <c r="M92" i="4"/>
  <c r="R91" i="4"/>
  <c r="R90" i="4"/>
  <c r="R89" i="4"/>
  <c r="R88" i="4"/>
  <c r="R87" i="4"/>
  <c r="Q86" i="4"/>
  <c r="Q94" i="4" s="1"/>
  <c r="P86" i="4"/>
  <c r="P99" i="4" s="1"/>
  <c r="P108" i="4" s="1"/>
  <c r="P120" i="4" s="1"/>
  <c r="Q84" i="4"/>
  <c r="P84" i="4"/>
  <c r="O84" i="4"/>
  <c r="N84" i="4"/>
  <c r="M84" i="4"/>
  <c r="R83" i="4"/>
  <c r="R82" i="4"/>
  <c r="R81" i="4"/>
  <c r="R80" i="4"/>
  <c r="R79" i="4"/>
  <c r="R78" i="4"/>
  <c r="R86" i="4" s="1"/>
  <c r="R94" i="4" s="1"/>
  <c r="Q78" i="4"/>
  <c r="P78" i="4"/>
  <c r="O78" i="4"/>
  <c r="O86" i="4" s="1"/>
  <c r="N78" i="4"/>
  <c r="N86" i="4" s="1"/>
  <c r="M78" i="4"/>
  <c r="M86" i="4" s="1"/>
  <c r="R65" i="4"/>
  <c r="Q65" i="4"/>
  <c r="P65" i="4"/>
  <c r="O65" i="4"/>
  <c r="N65" i="4"/>
  <c r="M65" i="4"/>
  <c r="E62" i="4"/>
  <c r="E61" i="4"/>
  <c r="E60" i="4"/>
  <c r="E59" i="4"/>
  <c r="E58" i="4"/>
  <c r="E57" i="4"/>
  <c r="E56" i="4"/>
  <c r="E55" i="4"/>
  <c r="E54" i="4"/>
  <c r="E53" i="4"/>
  <c r="B53" i="4"/>
  <c r="E52" i="4"/>
  <c r="E51" i="4"/>
  <c r="E50" i="4"/>
  <c r="E49" i="4"/>
  <c r="E48" i="4"/>
  <c r="E47" i="4"/>
  <c r="E46" i="4"/>
  <c r="E45" i="4"/>
  <c r="R33" i="4"/>
  <c r="Q33" i="4"/>
  <c r="P33" i="4"/>
  <c r="O33" i="4"/>
  <c r="N33" i="4"/>
  <c r="M33" i="4"/>
  <c r="V4" i="4"/>
  <c r="V3" i="4"/>
  <c r="V2" i="4"/>
  <c r="F163" i="1"/>
  <c r="C164" i="1"/>
  <c r="C163" i="1"/>
  <c r="P14" i="4" l="1"/>
  <c r="M17" i="4"/>
  <c r="N36" i="4"/>
  <c r="M18" i="4"/>
  <c r="M51" i="4" s="1"/>
  <c r="P15" i="4"/>
  <c r="O37" i="4"/>
  <c r="Q15" i="4"/>
  <c r="Q39" i="4"/>
  <c r="M16" i="4"/>
  <c r="N18" i="4"/>
  <c r="N51" i="4" s="1"/>
  <c r="P37" i="4"/>
  <c r="P69" i="4" s="1"/>
  <c r="Q19" i="4"/>
  <c r="Q52" i="4" s="1"/>
  <c r="Q37" i="4"/>
  <c r="Q69" i="4" s="1"/>
  <c r="N16" i="4"/>
  <c r="N49" i="4" s="1"/>
  <c r="O20" i="4"/>
  <c r="O53" i="4" s="1"/>
  <c r="P38" i="4"/>
  <c r="P70" i="4" s="1"/>
  <c r="M14" i="4"/>
  <c r="O16" i="4"/>
  <c r="O49" i="4" s="1"/>
  <c r="P20" i="4"/>
  <c r="Q38" i="4"/>
  <c r="Q70" i="4" s="1"/>
  <c r="A35" i="4"/>
  <c r="N14" i="4"/>
  <c r="N47" i="4" s="1"/>
  <c r="P16" i="4"/>
  <c r="P49" i="4" s="1"/>
  <c r="O24" i="4"/>
  <c r="O57" i="4" s="1"/>
  <c r="M39" i="4"/>
  <c r="M71" i="4" s="1"/>
  <c r="M12" i="4"/>
  <c r="M45" i="4" s="1"/>
  <c r="O14" i="4"/>
  <c r="O47" i="4" s="1"/>
  <c r="Q16" i="4"/>
  <c r="P24" i="4"/>
  <c r="P57" i="4" s="1"/>
  <c r="O34" i="4"/>
  <c r="O39" i="4"/>
  <c r="O71" i="4" s="1"/>
  <c r="N12" i="4"/>
  <c r="N45" i="4" s="1"/>
  <c r="O12" i="4"/>
  <c r="O45" i="4" s="1"/>
  <c r="Q14" i="4"/>
  <c r="Q47" i="4" s="1"/>
  <c r="N17" i="4"/>
  <c r="N50" i="4" s="1"/>
  <c r="O25" i="4"/>
  <c r="O58" i="4" s="1"/>
  <c r="O36" i="4"/>
  <c r="O68" i="4" s="1"/>
  <c r="M34" i="4"/>
  <c r="M66" i="4" s="1"/>
  <c r="N25" i="4"/>
  <c r="P12" i="4"/>
  <c r="P45" i="4" s="1"/>
  <c r="M15" i="4"/>
  <c r="O17" i="4"/>
  <c r="Q26" i="4"/>
  <c r="Q59" i="4" s="1"/>
  <c r="P36" i="4"/>
  <c r="P68" i="4" s="1"/>
  <c r="N34" i="4"/>
  <c r="N66" i="4" s="1"/>
  <c r="Q12" i="4"/>
  <c r="Q45" i="4" s="1"/>
  <c r="N15" i="4"/>
  <c r="P17" i="4"/>
  <c r="P50" i="4" s="1"/>
  <c r="O29" i="4"/>
  <c r="Q36" i="4"/>
  <c r="Q68" i="4" s="1"/>
  <c r="N39" i="4"/>
  <c r="N71" i="4" s="1"/>
  <c r="P29" i="4"/>
  <c r="M37" i="4"/>
  <c r="M69" i="4" s="1"/>
  <c r="D66" i="4"/>
  <c r="O18" i="4"/>
  <c r="O51" i="4" s="1"/>
  <c r="Q20" i="4"/>
  <c r="Q53" i="4" s="1"/>
  <c r="P25" i="4"/>
  <c r="P58" i="4" s="1"/>
  <c r="M28" i="4"/>
  <c r="P18" i="4"/>
  <c r="P51" i="4" s="1"/>
  <c r="Q25" i="4"/>
  <c r="Q58" i="4" s="1"/>
  <c r="N28" i="4"/>
  <c r="Q18" i="4"/>
  <c r="Q51" i="4" s="1"/>
  <c r="M26" i="4"/>
  <c r="O28" i="4"/>
  <c r="O61" i="4" s="1"/>
  <c r="M19" i="4"/>
  <c r="N26" i="4"/>
  <c r="P28" i="4"/>
  <c r="P61" i="4" s="1"/>
  <c r="Q22" i="4"/>
  <c r="Q55" i="4" s="1"/>
  <c r="N19" i="4"/>
  <c r="N52" i="4" s="1"/>
  <c r="M24" i="4"/>
  <c r="M57" i="4" s="1"/>
  <c r="O26" i="4"/>
  <c r="Q28" i="4"/>
  <c r="Q61" i="4" s="1"/>
  <c r="O19" i="4"/>
  <c r="O52" i="4" s="1"/>
  <c r="N24" i="4"/>
  <c r="N29" i="4"/>
  <c r="N62" i="4" s="1"/>
  <c r="M22" i="4"/>
  <c r="M55" i="4" s="1"/>
  <c r="N22" i="4"/>
  <c r="M20" i="4"/>
  <c r="O22" i="4"/>
  <c r="Q24" i="4"/>
  <c r="Q57" i="4" s="1"/>
  <c r="Q29" i="4"/>
  <c r="Q62" i="4" s="1"/>
  <c r="N115" i="4"/>
  <c r="O115" i="4" s="1"/>
  <c r="N113" i="4"/>
  <c r="O113" i="4" s="1"/>
  <c r="P113" i="4" s="1"/>
  <c r="Q113" i="4" s="1"/>
  <c r="N114" i="4"/>
  <c r="O114" i="4" s="1"/>
  <c r="P114" i="4" s="1"/>
  <c r="Q114" i="4" s="1"/>
  <c r="P141" i="4"/>
  <c r="P115" i="4"/>
  <c r="Q115" i="4" s="1"/>
  <c r="O117" i="4"/>
  <c r="N110" i="4"/>
  <c r="O110" i="4" s="1"/>
  <c r="P110" i="4" s="1"/>
  <c r="Q110" i="4" s="1"/>
  <c r="N116" i="4"/>
  <c r="O116" i="4" s="1"/>
  <c r="P116" i="4" s="1"/>
  <c r="Q116" i="4" s="1"/>
  <c r="N96" i="4"/>
  <c r="O96" i="4" s="1"/>
  <c r="P96" i="4" s="1"/>
  <c r="Q96" i="4" s="1"/>
  <c r="N111" i="4"/>
  <c r="O111" i="4" s="1"/>
  <c r="P111" i="4" s="1"/>
  <c r="Q111" i="4" s="1"/>
  <c r="N117" i="4"/>
  <c r="N109" i="4"/>
  <c r="O109" i="4" s="1"/>
  <c r="P109" i="4" s="1"/>
  <c r="Q109" i="4" s="1"/>
  <c r="N112" i="4"/>
  <c r="O112" i="4" s="1"/>
  <c r="P112" i="4" s="1"/>
  <c r="Q112" i="4" s="1"/>
  <c r="R92" i="4"/>
  <c r="M38" i="4"/>
  <c r="M70" i="4" s="1"/>
  <c r="M35" i="4"/>
  <c r="M67" i="4" s="1"/>
  <c r="N35" i="4"/>
  <c r="N67" i="4" s="1"/>
  <c r="P35" i="4"/>
  <c r="Q35" i="4"/>
  <c r="Q67" i="4" s="1"/>
  <c r="N38" i="4"/>
  <c r="N70" i="4" s="1"/>
  <c r="P34" i="4"/>
  <c r="P66" i="4" s="1"/>
  <c r="D68" i="4"/>
  <c r="D69" i="4"/>
  <c r="A38" i="4"/>
  <c r="F23" i="4"/>
  <c r="P55" i="4"/>
  <c r="F21" i="4"/>
  <c r="P47" i="4"/>
  <c r="N95" i="4"/>
  <c r="O95" i="4" s="1"/>
  <c r="P95" i="4" s="1"/>
  <c r="B145" i="4"/>
  <c r="R140" i="4"/>
  <c r="P53" i="4"/>
  <c r="P59" i="4"/>
  <c r="O66" i="4"/>
  <c r="R129" i="4"/>
  <c r="R138" i="4"/>
  <c r="M141" i="4"/>
  <c r="E5" i="4"/>
  <c r="R84" i="4"/>
  <c r="R105" i="4"/>
  <c r="O141" i="4"/>
  <c r="R139" i="4"/>
  <c r="O50" i="4"/>
  <c r="Q141" i="4"/>
  <c r="M52" i="4"/>
  <c r="S84" i="4"/>
  <c r="S105" i="4"/>
  <c r="N141" i="4"/>
  <c r="S92" i="4"/>
  <c r="M68" i="4"/>
  <c r="A39" i="4"/>
  <c r="Q66" i="4"/>
  <c r="F27" i="4"/>
  <c r="G27" i="4"/>
  <c r="M61" i="4"/>
  <c r="G13" i="4"/>
  <c r="M13" i="4" s="1"/>
  <c r="Q49" i="4"/>
  <c r="M47" i="4"/>
  <c r="G15" i="4"/>
  <c r="Q48" i="4" s="1"/>
  <c r="O67" i="4"/>
  <c r="O69" i="4"/>
  <c r="N69" i="4"/>
  <c r="Q71" i="4"/>
  <c r="M7" i="4"/>
  <c r="M8" i="4" s="1"/>
  <c r="N7" i="4" s="1"/>
  <c r="P71" i="4"/>
  <c r="O70" i="4"/>
  <c r="M62" i="4"/>
  <c r="P52" i="4"/>
  <c r="M50" i="4"/>
  <c r="Q50" i="4"/>
  <c r="N99" i="4"/>
  <c r="N108" i="4" s="1"/>
  <c r="N120" i="4" s="1"/>
  <c r="N94" i="4"/>
  <c r="O94" i="4"/>
  <c r="O99" i="4"/>
  <c r="O108" i="4" s="1"/>
  <c r="O120" i="4" s="1"/>
  <c r="M94" i="4"/>
  <c r="M99" i="4"/>
  <c r="M108" i="4" s="1"/>
  <c r="M120" i="4" s="1"/>
  <c r="R126" i="4"/>
  <c r="P62" i="4"/>
  <c r="P94" i="4"/>
  <c r="Q99" i="4"/>
  <c r="Q108" i="4" s="1"/>
  <c r="Q120" i="4" s="1"/>
  <c r="R99" i="4"/>
  <c r="R108" i="4" s="1"/>
  <c r="R120" i="4" s="1"/>
  <c r="R135" i="4"/>
  <c r="R123" i="4"/>
  <c r="R132" i="4"/>
  <c r="O62" i="4"/>
  <c r="O13" i="4" l="1"/>
  <c r="O46" i="4" s="1"/>
  <c r="N13" i="4"/>
  <c r="N46" i="4" s="1"/>
  <c r="Q13" i="4"/>
  <c r="Q46" i="4" s="1"/>
  <c r="P13" i="4"/>
  <c r="P46" i="4" s="1"/>
  <c r="R20" i="4"/>
  <c r="M23" i="4"/>
  <c r="Q23" i="4"/>
  <c r="Q56" i="4" s="1"/>
  <c r="P23" i="4"/>
  <c r="P56" i="4" s="1"/>
  <c r="O23" i="4"/>
  <c r="N23" i="4"/>
  <c r="M53" i="4"/>
  <c r="O27" i="4"/>
  <c r="N27" i="4"/>
  <c r="M27" i="4"/>
  <c r="Q27" i="4"/>
  <c r="Q60" i="4" s="1"/>
  <c r="P27" i="4"/>
  <c r="P60" i="4" s="1"/>
  <c r="Q21" i="4"/>
  <c r="Q54" i="4" s="1"/>
  <c r="P21" i="4"/>
  <c r="P54" i="4" s="1"/>
  <c r="O21" i="4"/>
  <c r="O54" i="4" s="1"/>
  <c r="N21" i="4"/>
  <c r="N54" i="4" s="1"/>
  <c r="M21" i="4"/>
  <c r="M54" i="4" s="1"/>
  <c r="N97" i="4"/>
  <c r="N40" i="4"/>
  <c r="R109" i="4"/>
  <c r="O59" i="4"/>
  <c r="N59" i="4"/>
  <c r="N53" i="4"/>
  <c r="R38" i="4"/>
  <c r="R35" i="4"/>
  <c r="R17" i="4"/>
  <c r="N8" i="4"/>
  <c r="O7" i="4" s="1"/>
  <c r="O97" i="4" s="1"/>
  <c r="M40" i="4"/>
  <c r="R51" i="4"/>
  <c r="R45" i="4"/>
  <c r="S141" i="4"/>
  <c r="R117" i="4"/>
  <c r="R34" i="4"/>
  <c r="R26" i="4"/>
  <c r="M59" i="4"/>
  <c r="Q40" i="4"/>
  <c r="R18" i="4"/>
  <c r="R36" i="4"/>
  <c r="N68" i="4"/>
  <c r="N72" i="4" s="1"/>
  <c r="R28" i="4"/>
  <c r="O40" i="4"/>
  <c r="R37" i="4"/>
  <c r="R66" i="4"/>
  <c r="R39" i="4"/>
  <c r="R47" i="4"/>
  <c r="M48" i="4"/>
  <c r="R12" i="4"/>
  <c r="R111" i="4"/>
  <c r="O48" i="4"/>
  <c r="M46" i="4"/>
  <c r="P48" i="4"/>
  <c r="R16" i="4"/>
  <c r="N48" i="4"/>
  <c r="M49" i="4"/>
  <c r="R49" i="4" s="1"/>
  <c r="N55" i="4"/>
  <c r="R22" i="4"/>
  <c r="R24" i="4"/>
  <c r="N61" i="4"/>
  <c r="R61" i="4" s="1"/>
  <c r="N57" i="4"/>
  <c r="R57" i="4" s="1"/>
  <c r="R14" i="4"/>
  <c r="R19" i="4"/>
  <c r="R50" i="4"/>
  <c r="O55" i="4"/>
  <c r="Q72" i="4"/>
  <c r="P40" i="4"/>
  <c r="P67" i="4"/>
  <c r="R67" i="4" s="1"/>
  <c r="O72" i="4"/>
  <c r="R69" i="4"/>
  <c r="R71" i="4"/>
  <c r="R70" i="4"/>
  <c r="N58" i="4"/>
  <c r="R52" i="4"/>
  <c r="M72" i="4"/>
  <c r="M58" i="4"/>
  <c r="R25" i="4"/>
  <c r="Q95" i="4"/>
  <c r="R95" i="4" s="1"/>
  <c r="R29" i="4"/>
  <c r="O56" i="4"/>
  <c r="M56" i="4"/>
  <c r="R62" i="4"/>
  <c r="R141" i="4"/>
  <c r="R53" i="4" l="1"/>
  <c r="R23" i="4"/>
  <c r="N56" i="4"/>
  <c r="R56" i="4" s="1"/>
  <c r="R40" i="4"/>
  <c r="R68" i="4"/>
  <c r="R72" i="4" s="1"/>
  <c r="R21" i="4"/>
  <c r="R59" i="4"/>
  <c r="N60" i="4"/>
  <c r="R115" i="4"/>
  <c r="N118" i="4"/>
  <c r="R113" i="4"/>
  <c r="R54" i="4"/>
  <c r="O8" i="4"/>
  <c r="P7" i="4" s="1"/>
  <c r="P8" i="4" s="1"/>
  <c r="Q7" i="4" s="1"/>
  <c r="Q63" i="4"/>
  <c r="Q74" i="4" s="1"/>
  <c r="R58" i="4"/>
  <c r="R55" i="4"/>
  <c r="O30" i="4"/>
  <c r="O42" i="4" s="1"/>
  <c r="P63" i="4"/>
  <c r="S40" i="4"/>
  <c r="O60" i="4"/>
  <c r="O63" i="4" s="1"/>
  <c r="O74" i="4" s="1"/>
  <c r="R48" i="4"/>
  <c r="R13" i="4"/>
  <c r="M30" i="4"/>
  <c r="M42" i="4" s="1"/>
  <c r="R15" i="4"/>
  <c r="Q30" i="4"/>
  <c r="Q42" i="4" s="1"/>
  <c r="M60" i="4"/>
  <c r="R27" i="4"/>
  <c r="N30" i="4"/>
  <c r="N42" i="4" s="1"/>
  <c r="P30" i="4"/>
  <c r="P42" i="4" s="1"/>
  <c r="R114" i="4"/>
  <c r="P72" i="4"/>
  <c r="R46" i="4"/>
  <c r="R112" i="4"/>
  <c r="N63" i="4" l="1"/>
  <c r="N74" i="4" s="1"/>
  <c r="R60" i="4"/>
  <c r="R63" i="4" s="1"/>
  <c r="R74" i="4" s="1"/>
  <c r="P74" i="4"/>
  <c r="P76" i="4" s="1"/>
  <c r="P97" i="4"/>
  <c r="O76" i="4"/>
  <c r="R116" i="4"/>
  <c r="S42" i="4"/>
  <c r="N76" i="4"/>
  <c r="N143" i="4" s="1"/>
  <c r="R30" i="4"/>
  <c r="R42" i="4" s="1"/>
  <c r="S30" i="4"/>
  <c r="Q76" i="4"/>
  <c r="M63" i="4"/>
  <c r="S63" i="4" s="1"/>
  <c r="S72" i="4"/>
  <c r="Q8" i="4"/>
  <c r="O118" i="4"/>
  <c r="Q97" i="4" l="1"/>
  <c r="S97" i="4" s="1"/>
  <c r="R76" i="4"/>
  <c r="O143" i="4"/>
  <c r="O149" i="4" s="1"/>
  <c r="O145" i="4" s="1"/>
  <c r="O147" i="4" s="1"/>
  <c r="O164" i="1" s="1"/>
  <c r="O165" i="1" s="1"/>
  <c r="N149" i="4"/>
  <c r="N145" i="4" s="1"/>
  <c r="N147" i="4" s="1"/>
  <c r="N164" i="1" s="1"/>
  <c r="M74" i="4"/>
  <c r="M76" i="4" s="1"/>
  <c r="P118" i="4"/>
  <c r="P143" i="4" s="1"/>
  <c r="P149" i="4" s="1"/>
  <c r="Q118" i="4"/>
  <c r="R96" i="4"/>
  <c r="R97" i="4" s="1"/>
  <c r="Q143" i="4" l="1"/>
  <c r="Q149" i="4" s="1"/>
  <c r="Q145" i="4" s="1"/>
  <c r="Q147" i="4" s="1"/>
  <c r="Q164" i="1" s="1"/>
  <c r="Q165" i="1" s="1"/>
  <c r="S74" i="4"/>
  <c r="R110" i="4"/>
  <c r="R118" i="4" s="1"/>
  <c r="R143" i="4" s="1"/>
  <c r="R149" i="4" s="1"/>
  <c r="S118" i="4"/>
  <c r="S76" i="4"/>
  <c r="M143" i="4"/>
  <c r="M149" i="4" s="1"/>
  <c r="P145" i="4"/>
  <c r="P147" i="4" s="1"/>
  <c r="P164" i="1" s="1"/>
  <c r="P165" i="1" s="1"/>
  <c r="S145" i="4" l="1"/>
  <c r="S143" i="4"/>
  <c r="S149" i="4" l="1"/>
  <c r="M145" i="4"/>
  <c r="R145" i="4" l="1"/>
  <c r="R147" i="4" s="1"/>
  <c r="M147" i="4"/>
  <c r="M164" i="1" s="1"/>
  <c r="R164" i="1" l="1"/>
  <c r="M165" i="1"/>
  <c r="S147" i="4"/>
  <c r="N138" i="1" l="1"/>
  <c r="O135" i="1"/>
  <c r="P135" i="1"/>
  <c r="Q135" i="1"/>
  <c r="R130" i="1"/>
  <c r="B144" i="1"/>
  <c r="R137" i="1"/>
  <c r="R134" i="1"/>
  <c r="R131" i="1"/>
  <c r="R128" i="1"/>
  <c r="R127" i="1"/>
  <c r="R125" i="1"/>
  <c r="R124" i="1"/>
  <c r="R122" i="1"/>
  <c r="R121" i="1"/>
  <c r="N140" i="1"/>
  <c r="O140" i="1"/>
  <c r="P140" i="1"/>
  <c r="Q140" i="1"/>
  <c r="M140" i="1"/>
  <c r="Q132" i="1"/>
  <c r="P132" i="1"/>
  <c r="O132" i="1"/>
  <c r="N132" i="1"/>
  <c r="Q129" i="1"/>
  <c r="P129" i="1"/>
  <c r="O129" i="1"/>
  <c r="N129" i="1"/>
  <c r="M129" i="1"/>
  <c r="M146" i="1" s="1"/>
  <c r="Q126" i="1"/>
  <c r="P126" i="1"/>
  <c r="O126" i="1"/>
  <c r="N126" i="1"/>
  <c r="M126" i="1"/>
  <c r="M145" i="1" s="1"/>
  <c r="N123" i="1"/>
  <c r="O123" i="1"/>
  <c r="P123" i="1"/>
  <c r="Q123" i="1"/>
  <c r="M123" i="1"/>
  <c r="M144" i="1" s="1"/>
  <c r="M118" i="1"/>
  <c r="R117" i="1"/>
  <c r="R100" i="1"/>
  <c r="R101" i="1"/>
  <c r="R102" i="1"/>
  <c r="R103" i="1"/>
  <c r="R104" i="1"/>
  <c r="N105" i="1"/>
  <c r="O105" i="1"/>
  <c r="P105" i="1"/>
  <c r="Q105" i="1"/>
  <c r="M105" i="1"/>
  <c r="R95" i="1"/>
  <c r="M97" i="1"/>
  <c r="R87" i="1"/>
  <c r="M92" i="1"/>
  <c r="Q92" i="1"/>
  <c r="P92" i="1"/>
  <c r="O92" i="1"/>
  <c r="N92" i="1"/>
  <c r="R91" i="1"/>
  <c r="R90" i="1"/>
  <c r="R89" i="1"/>
  <c r="R88" i="1"/>
  <c r="R80" i="1"/>
  <c r="R81" i="1"/>
  <c r="R82" i="1"/>
  <c r="R83" i="1"/>
  <c r="N84" i="1"/>
  <c r="O84" i="1"/>
  <c r="P84" i="1"/>
  <c r="Q84" i="1"/>
  <c r="M84" i="1"/>
  <c r="R79" i="1"/>
  <c r="N65" i="1"/>
  <c r="O65" i="1"/>
  <c r="P65" i="1"/>
  <c r="Q65" i="1"/>
  <c r="R65" i="1"/>
  <c r="M65" i="1"/>
  <c r="F15" i="1"/>
  <c r="F13" i="1"/>
  <c r="C154" i="1"/>
  <c r="B154" i="1"/>
  <c r="N33" i="1"/>
  <c r="O33" i="1"/>
  <c r="P33" i="1"/>
  <c r="Q33" i="1"/>
  <c r="R33" i="1"/>
  <c r="M33" i="1"/>
  <c r="B149" i="1"/>
  <c r="B148" i="1"/>
  <c r="B147" i="1"/>
  <c r="B146" i="1"/>
  <c r="B145" i="1"/>
  <c r="R78" i="1"/>
  <c r="R86" i="1" s="1"/>
  <c r="R99" i="1" s="1"/>
  <c r="R108" i="1" s="1"/>
  <c r="R120" i="1" s="1"/>
  <c r="N78" i="1"/>
  <c r="N86" i="1" s="1"/>
  <c r="N99" i="1" s="1"/>
  <c r="N108" i="1" s="1"/>
  <c r="N120" i="1" s="1"/>
  <c r="O78" i="1"/>
  <c r="O86" i="1" s="1"/>
  <c r="O99" i="1" s="1"/>
  <c r="O108" i="1" s="1"/>
  <c r="O120" i="1" s="1"/>
  <c r="P78" i="1"/>
  <c r="P86" i="1" s="1"/>
  <c r="P99" i="1" s="1"/>
  <c r="P108" i="1" s="1"/>
  <c r="P120" i="1" s="1"/>
  <c r="Q78" i="1"/>
  <c r="Q86" i="1" s="1"/>
  <c r="Q99" i="1" s="1"/>
  <c r="Q108" i="1" s="1"/>
  <c r="Q120" i="1" s="1"/>
  <c r="M78" i="1"/>
  <c r="M86" i="1" s="1"/>
  <c r="M99" i="1" s="1"/>
  <c r="M108" i="1" s="1"/>
  <c r="M120" i="1" s="1"/>
  <c r="S84" i="1" l="1"/>
  <c r="O15" i="1"/>
  <c r="P15" i="1"/>
  <c r="Q15" i="1"/>
  <c r="M15" i="1"/>
  <c r="N15" i="1"/>
  <c r="R115" i="1"/>
  <c r="R113" i="1"/>
  <c r="N94" i="1"/>
  <c r="R84" i="1"/>
  <c r="M132" i="1"/>
  <c r="M147" i="1" s="1"/>
  <c r="R133" i="1"/>
  <c r="Q138" i="1"/>
  <c r="Q141" i="1" s="1"/>
  <c r="P138" i="1"/>
  <c r="P141" i="1" s="1"/>
  <c r="O138" i="1"/>
  <c r="N135" i="1"/>
  <c r="N139" i="1"/>
  <c r="O139" i="1"/>
  <c r="R94" i="1"/>
  <c r="M94" i="1"/>
  <c r="Q94" i="1"/>
  <c r="P94" i="1"/>
  <c r="O94" i="1"/>
  <c r="R92" i="1"/>
  <c r="R105" i="1"/>
  <c r="N145" i="1"/>
  <c r="O145" i="1"/>
  <c r="P145" i="1"/>
  <c r="Q145" i="1"/>
  <c r="N146" i="1"/>
  <c r="O146" i="1"/>
  <c r="P146" i="1"/>
  <c r="Q146" i="1"/>
  <c r="Q144" i="1"/>
  <c r="P144" i="1"/>
  <c r="O144" i="1"/>
  <c r="N144" i="1"/>
  <c r="R129" i="1"/>
  <c r="R126" i="1"/>
  <c r="R123" i="1"/>
  <c r="R140" i="1"/>
  <c r="S105" i="1"/>
  <c r="S92" i="1"/>
  <c r="R39" i="1"/>
  <c r="R37" i="1"/>
  <c r="R35" i="1"/>
  <c r="R38" i="1"/>
  <c r="R36" i="1"/>
  <c r="P40" i="1"/>
  <c r="N40" i="1"/>
  <c r="M40" i="1"/>
  <c r="Q40" i="1"/>
  <c r="O40" i="1"/>
  <c r="R34" i="1"/>
  <c r="R26" i="1"/>
  <c r="R20" i="1"/>
  <c r="R14" i="1"/>
  <c r="R18" i="1"/>
  <c r="R16" i="1"/>
  <c r="R22" i="1"/>
  <c r="R28" i="1"/>
  <c r="R24" i="1"/>
  <c r="R12" i="1"/>
  <c r="A39" i="1"/>
  <c r="A38" i="1"/>
  <c r="A37" i="1"/>
  <c r="A36" i="1"/>
  <c r="A35" i="1"/>
  <c r="A34" i="1"/>
  <c r="A28" i="1"/>
  <c r="A26" i="1"/>
  <c r="A24" i="1"/>
  <c r="A22" i="1"/>
  <c r="A20" i="1"/>
  <c r="A18" i="1"/>
  <c r="A16" i="1"/>
  <c r="A14" i="1"/>
  <c r="B67" i="1"/>
  <c r="C67" i="1"/>
  <c r="D67" i="1"/>
  <c r="E67" i="1"/>
  <c r="B68" i="1"/>
  <c r="C68" i="1"/>
  <c r="D68" i="1"/>
  <c r="E68" i="1"/>
  <c r="B69" i="1"/>
  <c r="C69" i="1"/>
  <c r="D69" i="1"/>
  <c r="E69" i="1"/>
  <c r="B70" i="1"/>
  <c r="C70" i="1"/>
  <c r="D70" i="1"/>
  <c r="E70" i="1"/>
  <c r="B71" i="1"/>
  <c r="C71" i="1"/>
  <c r="D71" i="1"/>
  <c r="E71" i="1"/>
  <c r="M71" i="1" s="1"/>
  <c r="E66" i="1"/>
  <c r="C66" i="1"/>
  <c r="D66" i="1"/>
  <c r="B66" i="1"/>
  <c r="G29" i="1"/>
  <c r="G27" i="1"/>
  <c r="G25" i="1"/>
  <c r="G23" i="1"/>
  <c r="G21" i="1"/>
  <c r="G19" i="1"/>
  <c r="G17" i="1"/>
  <c r="G15" i="1"/>
  <c r="G13" i="1"/>
  <c r="N13" i="1" s="1"/>
  <c r="F29" i="1"/>
  <c r="M29" i="1" s="1"/>
  <c r="F27" i="1"/>
  <c r="F25" i="1"/>
  <c r="F23" i="1"/>
  <c r="F21" i="1"/>
  <c r="F19" i="1"/>
  <c r="F17" i="1"/>
  <c r="O13" i="1" l="1"/>
  <c r="P13" i="1"/>
  <c r="M13" i="1"/>
  <c r="Q13" i="1"/>
  <c r="M17" i="1"/>
  <c r="N17" i="1"/>
  <c r="O17" i="1"/>
  <c r="P17" i="1"/>
  <c r="Q17" i="1"/>
  <c r="N19" i="1"/>
  <c r="O19" i="1"/>
  <c r="P19" i="1"/>
  <c r="Q19" i="1"/>
  <c r="M19" i="1"/>
  <c r="N21" i="1"/>
  <c r="O21" i="1"/>
  <c r="P21" i="1"/>
  <c r="Q21" i="1"/>
  <c r="M21" i="1"/>
  <c r="P23" i="1"/>
  <c r="O23" i="1"/>
  <c r="N23" i="1"/>
  <c r="Q23" i="1"/>
  <c r="M23" i="1"/>
  <c r="N25" i="1"/>
  <c r="O25" i="1"/>
  <c r="Q25" i="1"/>
  <c r="P25" i="1"/>
  <c r="M25" i="1"/>
  <c r="M27" i="1"/>
  <c r="N27" i="1"/>
  <c r="O27" i="1"/>
  <c r="P27" i="1"/>
  <c r="Q27" i="1"/>
  <c r="Q29" i="1"/>
  <c r="N29" i="1"/>
  <c r="O29" i="1"/>
  <c r="P29" i="1"/>
  <c r="R111" i="1"/>
  <c r="I14" i="2"/>
  <c r="I26" i="2"/>
  <c r="I38" i="2"/>
  <c r="I20" i="2"/>
  <c r="I3" i="2"/>
  <c r="I15" i="2"/>
  <c r="I27" i="2"/>
  <c r="I39" i="2"/>
  <c r="I29" i="2"/>
  <c r="I19" i="2"/>
  <c r="I4" i="2"/>
  <c r="I16" i="2"/>
  <c r="I28" i="2"/>
  <c r="I17" i="2"/>
  <c r="I43" i="2"/>
  <c r="I5" i="2"/>
  <c r="I6" i="2"/>
  <c r="I7" i="2"/>
  <c r="I8" i="2"/>
  <c r="I9" i="2"/>
  <c r="I45" i="2"/>
  <c r="I10" i="2"/>
  <c r="I34" i="2"/>
  <c r="I13" i="2"/>
  <c r="I23" i="2"/>
  <c r="I25" i="2"/>
  <c r="I30" i="2"/>
  <c r="I12" i="2"/>
  <c r="I24" i="2"/>
  <c r="I36" i="2"/>
  <c r="I37" i="2"/>
  <c r="I18" i="2"/>
  <c r="O147" i="1"/>
  <c r="P147" i="1"/>
  <c r="N147" i="1"/>
  <c r="Q147" i="1"/>
  <c r="R132" i="1"/>
  <c r="I31" i="2" s="1"/>
  <c r="M135" i="1"/>
  <c r="R135" i="1" s="1"/>
  <c r="I32" i="2" s="1"/>
  <c r="R136" i="1"/>
  <c r="R139" i="1" s="1"/>
  <c r="Q139" i="1"/>
  <c r="P139" i="1"/>
  <c r="O141" i="1"/>
  <c r="N141" i="1"/>
  <c r="O66" i="1"/>
  <c r="P66" i="1"/>
  <c r="Q66" i="1"/>
  <c r="N66" i="1"/>
  <c r="M66" i="1"/>
  <c r="R146" i="1"/>
  <c r="R145" i="1"/>
  <c r="R144" i="1"/>
  <c r="O71" i="1"/>
  <c r="P71" i="1"/>
  <c r="Q71" i="1"/>
  <c r="N71" i="1"/>
  <c r="M70" i="1"/>
  <c r="O70" i="1"/>
  <c r="N70" i="1"/>
  <c r="P70" i="1"/>
  <c r="Q70" i="1"/>
  <c r="O69" i="1"/>
  <c r="P69" i="1"/>
  <c r="N69" i="1"/>
  <c r="Q69" i="1"/>
  <c r="M69" i="1"/>
  <c r="N68" i="1"/>
  <c r="O68" i="1"/>
  <c r="P68" i="1"/>
  <c r="Q68" i="1"/>
  <c r="M68" i="1"/>
  <c r="P67" i="1"/>
  <c r="M67" i="1"/>
  <c r="Q67" i="1"/>
  <c r="O67" i="1"/>
  <c r="N67" i="1"/>
  <c r="R40" i="1"/>
  <c r="S40" i="1"/>
  <c r="I2" i="2"/>
  <c r="N118" i="1" l="1"/>
  <c r="R109" i="1"/>
  <c r="R66" i="1"/>
  <c r="O148" i="1"/>
  <c r="R147" i="1"/>
  <c r="Q148" i="1"/>
  <c r="M148" i="1"/>
  <c r="N148" i="1"/>
  <c r="P148" i="1"/>
  <c r="M138" i="1"/>
  <c r="M141" i="1" s="1"/>
  <c r="S141" i="1" s="1"/>
  <c r="M139" i="1"/>
  <c r="R13" i="1"/>
  <c r="R69" i="1"/>
  <c r="R68" i="1"/>
  <c r="N72" i="1"/>
  <c r="R71" i="1"/>
  <c r="O72" i="1"/>
  <c r="R70" i="1"/>
  <c r="Q72" i="1"/>
  <c r="P72" i="1"/>
  <c r="R67" i="1"/>
  <c r="M72" i="1"/>
  <c r="R21" i="1"/>
  <c r="R29" i="1"/>
  <c r="R27" i="1"/>
  <c r="R25" i="1"/>
  <c r="R23" i="1"/>
  <c r="R19" i="1"/>
  <c r="N30" i="1"/>
  <c r="N42" i="1" s="1"/>
  <c r="Q30" i="1"/>
  <c r="Q42" i="1" s="1"/>
  <c r="R17" i="1"/>
  <c r="O30" i="1"/>
  <c r="O42" i="1" s="1"/>
  <c r="P30" i="1"/>
  <c r="P42" i="1" s="1"/>
  <c r="R15" i="1"/>
  <c r="M30" i="1"/>
  <c r="M42" i="1" s="1"/>
  <c r="I11" i="2" l="1"/>
  <c r="R116" i="1"/>
  <c r="O118" i="1"/>
  <c r="R114" i="1"/>
  <c r="I42" i="2" s="1"/>
  <c r="R112" i="1"/>
  <c r="I35" i="2" s="1"/>
  <c r="I22" i="2"/>
  <c r="R148" i="1"/>
  <c r="M149" i="1"/>
  <c r="N149" i="1"/>
  <c r="N150" i="1" s="1"/>
  <c r="P149" i="1"/>
  <c r="P150" i="1" s="1"/>
  <c r="O149" i="1"/>
  <c r="O150" i="1" s="1"/>
  <c r="R138" i="1"/>
  <c r="Q149" i="1"/>
  <c r="Q150" i="1" s="1"/>
  <c r="S72" i="1"/>
  <c r="R72" i="1"/>
  <c r="S42" i="1"/>
  <c r="S30" i="1"/>
  <c r="R30" i="1"/>
  <c r="R42" i="1" s="1"/>
  <c r="Q118" i="1" l="1"/>
  <c r="P118" i="1"/>
  <c r="R141" i="1"/>
  <c r="I33" i="2"/>
  <c r="R149" i="1"/>
  <c r="R150" i="1" s="1"/>
  <c r="M150" i="1"/>
  <c r="S150" i="1" s="1"/>
  <c r="R110" i="1" l="1"/>
  <c r="S118" i="1"/>
  <c r="I41" i="2"/>
  <c r="R118" i="1"/>
  <c r="B12" i="1"/>
  <c r="B45" i="1" s="1"/>
  <c r="N7" i="1"/>
  <c r="E46" i="1"/>
  <c r="E47" i="1"/>
  <c r="E48" i="1"/>
  <c r="E49" i="1"/>
  <c r="E50" i="1"/>
  <c r="E51" i="1"/>
  <c r="E52" i="1"/>
  <c r="E53" i="1"/>
  <c r="E54" i="1"/>
  <c r="E55" i="1"/>
  <c r="E56" i="1"/>
  <c r="E57" i="1"/>
  <c r="E58" i="1"/>
  <c r="E59" i="1"/>
  <c r="E60" i="1"/>
  <c r="E61" i="1"/>
  <c r="E62" i="1"/>
  <c r="E45" i="1"/>
  <c r="B47" i="1"/>
  <c r="C47" i="1"/>
  <c r="B49" i="1"/>
  <c r="C49" i="1"/>
  <c r="B51" i="1"/>
  <c r="C51" i="1"/>
  <c r="B53" i="1"/>
  <c r="C53" i="1"/>
  <c r="B55" i="1"/>
  <c r="C55" i="1"/>
  <c r="B57" i="1"/>
  <c r="C57" i="1"/>
  <c r="B59" i="1"/>
  <c r="C59" i="1"/>
  <c r="B61" i="1"/>
  <c r="C61" i="1"/>
  <c r="C45" i="1"/>
  <c r="V4" i="1"/>
  <c r="V3" i="1"/>
  <c r="V2" i="1"/>
  <c r="N8" i="1" l="1"/>
  <c r="O7" i="1" s="1"/>
  <c r="O8" i="1" s="1"/>
  <c r="P7" i="1" s="1"/>
  <c r="P8" i="1" s="1"/>
  <c r="Q7" i="1" s="1"/>
  <c r="Q8" i="1" s="1"/>
  <c r="N53" i="1"/>
  <c r="P53" i="1"/>
  <c r="O53" i="1"/>
  <c r="M53" i="1"/>
  <c r="Q53" i="1"/>
  <c r="O52" i="1"/>
  <c r="Q52" i="1"/>
  <c r="N52" i="1"/>
  <c r="M52" i="1"/>
  <c r="P52" i="1"/>
  <c r="O45" i="1"/>
  <c r="P45" i="1"/>
  <c r="N45" i="1"/>
  <c r="M45" i="1"/>
  <c r="Q45" i="1"/>
  <c r="Q51" i="1"/>
  <c r="O51" i="1"/>
  <c r="P51" i="1"/>
  <c r="N51" i="1"/>
  <c r="M51" i="1"/>
  <c r="P62" i="1"/>
  <c r="N62" i="1"/>
  <c r="M62" i="1"/>
  <c r="Q62" i="1"/>
  <c r="O62" i="1"/>
  <c r="O50" i="1"/>
  <c r="P50" i="1"/>
  <c r="N50" i="1"/>
  <c r="M50" i="1"/>
  <c r="Q50" i="1"/>
  <c r="P61" i="1"/>
  <c r="Q61" i="1"/>
  <c r="N61" i="1"/>
  <c r="O61" i="1"/>
  <c r="M61" i="1"/>
  <c r="P49" i="1"/>
  <c r="Q49" i="1"/>
  <c r="O49" i="1"/>
  <c r="M49" i="1"/>
  <c r="N49" i="1"/>
  <c r="M60" i="1"/>
  <c r="O60" i="1"/>
  <c r="Q60" i="1"/>
  <c r="P60" i="1"/>
  <c r="N60" i="1"/>
  <c r="N48" i="1"/>
  <c r="M48" i="1"/>
  <c r="O48" i="1"/>
  <c r="P48" i="1"/>
  <c r="Q48" i="1"/>
  <c r="O59" i="1"/>
  <c r="P59" i="1"/>
  <c r="Q59" i="1"/>
  <c r="N59" i="1"/>
  <c r="M59" i="1"/>
  <c r="O47" i="1"/>
  <c r="P47" i="1"/>
  <c r="Q47" i="1"/>
  <c r="N47" i="1"/>
  <c r="M47" i="1"/>
  <c r="O58" i="1"/>
  <c r="Q58" i="1"/>
  <c r="M58" i="1"/>
  <c r="P58" i="1"/>
  <c r="N58" i="1"/>
  <c r="O46" i="1"/>
  <c r="M46" i="1"/>
  <c r="Q46" i="1"/>
  <c r="P46" i="1"/>
  <c r="N46" i="1"/>
  <c r="O57" i="1"/>
  <c r="Q57" i="1"/>
  <c r="P57" i="1"/>
  <c r="N57" i="1"/>
  <c r="M57" i="1"/>
  <c r="P56" i="1"/>
  <c r="Q56" i="1"/>
  <c r="O56" i="1"/>
  <c r="M56" i="1"/>
  <c r="N56" i="1"/>
  <c r="N55" i="1"/>
  <c r="P55" i="1"/>
  <c r="O55" i="1"/>
  <c r="M55" i="1"/>
  <c r="Q55" i="1"/>
  <c r="M54" i="1"/>
  <c r="O54" i="1"/>
  <c r="Q54" i="1"/>
  <c r="P54" i="1"/>
  <c r="N54" i="1"/>
  <c r="N165" i="1" l="1"/>
  <c r="R163" i="1"/>
  <c r="R165" i="1" s="1"/>
  <c r="N97" i="1"/>
  <c r="R55" i="1"/>
  <c r="R61" i="1"/>
  <c r="P63" i="1"/>
  <c r="P74" i="1" s="1"/>
  <c r="P76" i="1" s="1"/>
  <c r="R47" i="1"/>
  <c r="M63" i="1"/>
  <c r="M74" i="1" s="1"/>
  <c r="M76" i="1" s="1"/>
  <c r="R52" i="1"/>
  <c r="R51" i="1"/>
  <c r="R56" i="1"/>
  <c r="R46" i="1"/>
  <c r="R59" i="1"/>
  <c r="R50" i="1"/>
  <c r="R62" i="1"/>
  <c r="R53" i="1"/>
  <c r="R48" i="1"/>
  <c r="R57" i="1"/>
  <c r="R49" i="1"/>
  <c r="Q63" i="1"/>
  <c r="Q74" i="1" s="1"/>
  <c r="Q76" i="1" s="1"/>
  <c r="R60" i="1"/>
  <c r="R54" i="1"/>
  <c r="R45" i="1"/>
  <c r="I21" i="2" s="1"/>
  <c r="O63" i="1"/>
  <c r="O74" i="1" s="1"/>
  <c r="O76" i="1" s="1"/>
  <c r="R58" i="1"/>
  <c r="N63" i="1"/>
  <c r="N74" i="1" s="1"/>
  <c r="N76" i="1" s="1"/>
  <c r="S165" i="1" l="1"/>
  <c r="N152" i="1"/>
  <c r="O97" i="1"/>
  <c r="O152" i="1" s="1"/>
  <c r="R63" i="1"/>
  <c r="R74" i="1" s="1"/>
  <c r="R76" i="1" s="1"/>
  <c r="S63" i="1"/>
  <c r="O160" i="1" l="1"/>
  <c r="O158" i="1"/>
  <c r="O154" i="1" s="1"/>
  <c r="O156" i="1" s="1"/>
  <c r="O167" i="1" s="1"/>
  <c r="O168" i="1" s="1"/>
  <c r="N158" i="1"/>
  <c r="N154" i="1" s="1"/>
  <c r="N156" i="1" s="1"/>
  <c r="N167" i="1" s="1"/>
  <c r="N168" i="1" s="1"/>
  <c r="N160" i="1"/>
  <c r="Q97" i="1"/>
  <c r="Q152" i="1" s="1"/>
  <c r="Q158" i="1" s="1"/>
  <c r="P97" i="1"/>
  <c r="S74" i="1"/>
  <c r="R96" i="1" l="1"/>
  <c r="P152" i="1"/>
  <c r="P158" i="1" s="1"/>
  <c r="S97" i="1"/>
  <c r="Q160" i="1"/>
  <c r="Q154" i="1"/>
  <c r="Q156" i="1" s="1"/>
  <c r="Q167" i="1" s="1"/>
  <c r="Q168" i="1" s="1"/>
  <c r="S76" i="1"/>
  <c r="M152" i="1"/>
  <c r="M158" i="1" s="1"/>
  <c r="P160" i="1" l="1"/>
  <c r="P154" i="1"/>
  <c r="P156" i="1" s="1"/>
  <c r="P167" i="1" s="1"/>
  <c r="P168" i="1" s="1"/>
  <c r="R97" i="1"/>
  <c r="R152" i="1" s="1"/>
  <c r="R158" i="1" s="1"/>
  <c r="I40" i="2"/>
  <c r="M160" i="1"/>
  <c r="S152" i="1"/>
  <c r="S160" i="1" l="1"/>
  <c r="R160" i="1"/>
  <c r="S154" i="1"/>
  <c r="M154" i="1"/>
  <c r="S158" i="1"/>
  <c r="R154" i="1" l="1"/>
  <c r="M156" i="1"/>
  <c r="S156" i="1" l="1"/>
  <c r="M167" i="1"/>
  <c r="M168" i="1" s="1"/>
  <c r="R156" i="1"/>
  <c r="I44" i="2"/>
  <c r="A2" i="3" s="1" a="1"/>
  <c r="A2" i="3" l="1"/>
  <c r="G35" i="3"/>
  <c r="H35" i="3"/>
  <c r="F35" i="3"/>
  <c r="F36" i="3" s="1"/>
  <c r="S167" i="1"/>
  <c r="R167" i="1"/>
  <c r="R168" i="1"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<sst xmlns="http://schemas.openxmlformats.org/spreadsheetml/2006/main" count="493" uniqueCount="228">
  <si>
    <t>PI Name</t>
  </si>
  <si>
    <t>Title</t>
  </si>
  <si>
    <t>Solicitation</t>
  </si>
  <si>
    <t>Cayuse No.</t>
  </si>
  <si>
    <t>Project Start Date</t>
  </si>
  <si>
    <t>Project End Date</t>
  </si>
  <si>
    <t>No. Months</t>
  </si>
  <si>
    <t>Name</t>
  </si>
  <si>
    <t>Role</t>
  </si>
  <si>
    <t>Fringe Type</t>
  </si>
  <si>
    <t>Appt. Length</t>
  </si>
  <si>
    <t>Base Salary</t>
  </si>
  <si>
    <t>Person-Months
Budget Period 1</t>
  </si>
  <si>
    <t>Person-Months
Budget Period 2</t>
  </si>
  <si>
    <t>Person-Months
Budget Period 3</t>
  </si>
  <si>
    <t>Person-Months
Budget Period 4</t>
  </si>
  <si>
    <t>Person-Months
Budget Period 5</t>
  </si>
  <si>
    <t>Budget Period
1</t>
  </si>
  <si>
    <t>Budget Period
2</t>
  </si>
  <si>
    <t>Budget Period
3</t>
  </si>
  <si>
    <t>Budget Period
4</t>
  </si>
  <si>
    <t>Budget Period
5</t>
  </si>
  <si>
    <t>TOTAL BUDGET</t>
  </si>
  <si>
    <t>Check Sum</t>
  </si>
  <si>
    <t>IDC Rate</t>
  </si>
  <si>
    <t>Inflation Rate</t>
  </si>
  <si>
    <t>Fringe Benefit Rates</t>
  </si>
  <si>
    <t>Academic</t>
  </si>
  <si>
    <t>Summer</t>
  </si>
  <si>
    <t>Staff</t>
  </si>
  <si>
    <t>Student</t>
  </si>
  <si>
    <t>MTDC</t>
  </si>
  <si>
    <t>Performance Location</t>
  </si>
  <si>
    <t>None</t>
  </si>
  <si>
    <t>Cost Share</t>
  </si>
  <si>
    <t>PI</t>
  </si>
  <si>
    <t>NIH Salary Cap</t>
  </si>
  <si>
    <t>9 month</t>
  </si>
  <si>
    <t>10 Month</t>
  </si>
  <si>
    <t>11 Month</t>
  </si>
  <si>
    <t>12 Month</t>
  </si>
  <si>
    <t>Professors</t>
  </si>
  <si>
    <t>Associate Professors</t>
  </si>
  <si>
    <t>Assistant Professors</t>
  </si>
  <si>
    <t>Research Faculty</t>
  </si>
  <si>
    <t>Sr Resrch Assoc|Post Doctor Asst FT</t>
  </si>
  <si>
    <t>Research Associate</t>
  </si>
  <si>
    <t>Research Associate Part Time</t>
  </si>
  <si>
    <t>Adjunct Professors</t>
  </si>
  <si>
    <t>Non Tenured Track Faculty</t>
  </si>
  <si>
    <t>Faculty Summer</t>
  </si>
  <si>
    <t>Executive Salaries</t>
  </si>
  <si>
    <t>Professional Exempt Salaries</t>
  </si>
  <si>
    <t>Administrative Non Exempt Salaries</t>
  </si>
  <si>
    <t>6/1/25 - 5/31/26</t>
  </si>
  <si>
    <t>Post-doc</t>
  </si>
  <si>
    <t>Part time Professional</t>
  </si>
  <si>
    <t>Part time Administrative</t>
  </si>
  <si>
    <t>Other Part-Time</t>
  </si>
  <si>
    <t>Research Assistants</t>
  </si>
  <si>
    <t>Student Salaries Non FWS</t>
  </si>
  <si>
    <t>BP Mnths</t>
  </si>
  <si>
    <t>Senior / Key Personnel Salaries Subtotal</t>
  </si>
  <si>
    <t>Position</t>
  </si>
  <si>
    <t>Co-PI</t>
  </si>
  <si>
    <t>Snr / Key Prsn</t>
  </si>
  <si>
    <t>Graduate Student</t>
  </si>
  <si>
    <t>Other  Personnel Salaries Subtotal</t>
  </si>
  <si>
    <t>UG Student</t>
  </si>
  <si>
    <t>Fringe Benefits: Senior/Key Personnel</t>
  </si>
  <si>
    <t>Senior / Key Personnel Fringe Benefits Subtotal</t>
  </si>
  <si>
    <t>Fringe Benefits: Other Personnel</t>
  </si>
  <si>
    <t>Other Personnel Fringe Benefits Subtotal</t>
  </si>
  <si>
    <t>TOTAL FRINGE BENEFITS</t>
  </si>
  <si>
    <t>Banner Account</t>
  </si>
  <si>
    <t>Account Description</t>
  </si>
  <si>
    <t>FUND #</t>
  </si>
  <si>
    <t>Org Code</t>
  </si>
  <si>
    <t>Account Number</t>
  </si>
  <si>
    <t>Program Code</t>
  </si>
  <si>
    <t xml:space="preserve">Current Budget </t>
  </si>
  <si>
    <t xml:space="preserve">Revised / Approved Budget </t>
  </si>
  <si>
    <t xml:space="preserve">Budget Increase (Decrease) - Banner Budget Update Required </t>
  </si>
  <si>
    <t>Benefits</t>
  </si>
  <si>
    <t>Operating Expenses Pool</t>
  </si>
  <si>
    <t>Rental Expense</t>
  </si>
  <si>
    <t>Domestic Travel</t>
  </si>
  <si>
    <t>Other Expenses</t>
  </si>
  <si>
    <t>Consultants</t>
  </si>
  <si>
    <t>Capital Equipment &gt; $2,500</t>
  </si>
  <si>
    <t>International Travel</t>
  </si>
  <si>
    <t>Grant Funded Scholarships</t>
  </si>
  <si>
    <t>Student Stipend Participant Support</t>
  </si>
  <si>
    <t>Participant Support No Indirect Cos</t>
  </si>
  <si>
    <t>Journals</t>
  </si>
  <si>
    <t>Participant Support Indirect Costs</t>
  </si>
  <si>
    <t>Lab Animal Purchases</t>
  </si>
  <si>
    <t>Computer Supplies</t>
  </si>
  <si>
    <t>Subcontract 1</t>
  </si>
  <si>
    <t>Subcontract 2</t>
  </si>
  <si>
    <t>Subcontract 3</t>
  </si>
  <si>
    <t>Federal Indirect Cost Recovery</t>
  </si>
  <si>
    <t>Subcontract 4</t>
  </si>
  <si>
    <t>Subcontract 5</t>
  </si>
  <si>
    <t>Subcontract 6</t>
  </si>
  <si>
    <t>Total</t>
  </si>
  <si>
    <t>BP 1</t>
  </si>
  <si>
    <t>BP 2</t>
  </si>
  <si>
    <t>BP 3</t>
  </si>
  <si>
    <t>BP 4</t>
  </si>
  <si>
    <t>BP 5</t>
  </si>
  <si>
    <t>Consultant 1 (overwrite this cell)</t>
  </si>
  <si>
    <t>Consultant 2 (overwrite this cell)</t>
  </si>
  <si>
    <t>Consultant 3 (overwrite this cell)</t>
  </si>
  <si>
    <t>Consultant 4 (overwrite this cell)</t>
  </si>
  <si>
    <t>Consultant 5 (overwrite this cell)</t>
  </si>
  <si>
    <t>TOTAL CONSULTANT COSTS</t>
  </si>
  <si>
    <t>TOTAL EQUIPMENT COSTS</t>
  </si>
  <si>
    <t>Item 1 (overwrite this cell)</t>
  </si>
  <si>
    <t>Item 2 (overwrite this cell)</t>
  </si>
  <si>
    <t>Item 3 (overwrite this cell)</t>
  </si>
  <si>
    <t>Item 4 (overwrite this cell)</t>
  </si>
  <si>
    <t>Item 5 (overwrite this cell)</t>
  </si>
  <si>
    <t>Capital Software &gt; $2500</t>
  </si>
  <si>
    <t>Equipment / Capital Software</t>
  </si>
  <si>
    <t>Consultants / Service Agreements</t>
  </si>
  <si>
    <t>Equipment Fabrication</t>
  </si>
  <si>
    <t>Participant Support Costs</t>
  </si>
  <si>
    <t>NOTE: This category is NOT for student support of human subject costs)</t>
  </si>
  <si>
    <t>Tuition</t>
  </si>
  <si>
    <t>Stipends</t>
  </si>
  <si>
    <t>Travel</t>
  </si>
  <si>
    <t>Subsistence</t>
  </si>
  <si>
    <t>Other</t>
  </si>
  <si>
    <t>TOTAL PARTICIPANT SUPPORT COSTS</t>
  </si>
  <si>
    <t>Number of Participants</t>
  </si>
  <si>
    <t>Materials &amp; Supplies</t>
  </si>
  <si>
    <t>(includes software &lt; $2,500)</t>
  </si>
  <si>
    <t>Publication Costs</t>
  </si>
  <si>
    <t>(this code is not for student participant costs)</t>
  </si>
  <si>
    <t>Animal Subjects</t>
  </si>
  <si>
    <t>ADP / Computer Services</t>
  </si>
  <si>
    <t>User Fees</t>
  </si>
  <si>
    <t>Graduate Student Tuition</t>
  </si>
  <si>
    <t>Rate***</t>
  </si>
  <si>
    <t>Other Direct Costs</t>
  </si>
  <si>
    <t>Building Repairs and Maintenance</t>
  </si>
  <si>
    <t>Alterations and Renovations (7106) or Equipment or Facility Rental (7110)</t>
  </si>
  <si>
    <t xml:space="preserve">current costs </t>
  </si>
  <si>
    <t>Other (please describe)</t>
  </si>
  <si>
    <t>Credits</t>
  </si>
  <si>
    <t>TOTAL OTHER DIRECT COSTS</t>
  </si>
  <si>
    <t>Subawards</t>
  </si>
  <si>
    <t>Subawardee 1 
(overwrite this cell)</t>
  </si>
  <si>
    <t>Direct Costs</t>
  </si>
  <si>
    <t xml:space="preserve">Indirect Costs </t>
  </si>
  <si>
    <t>Total Costs</t>
  </si>
  <si>
    <t>Subawardee 2 
(overwrite this cell)</t>
  </si>
  <si>
    <t>TOTAL SUBAWARD COSTS</t>
  </si>
  <si>
    <t>IL Tech IDC on subawardee costs</t>
  </si>
  <si>
    <t>IDC charged on the first $25,000 of each subaward</t>
  </si>
  <si>
    <t>Subawardee 6 
(overwrite this cell)</t>
  </si>
  <si>
    <t>Subawardee 5 
(overwrite this cell)</t>
  </si>
  <si>
    <t>Subawardee 4 
(overwrite this cell)</t>
  </si>
  <si>
    <t>Subawardee 3 
(overwrite this cell)</t>
  </si>
  <si>
    <t>TOTAL SUBAWARD IDC</t>
  </si>
  <si>
    <t>TOTAL SALARIES &amp; WAGES</t>
  </si>
  <si>
    <r>
      <t xml:space="preserve">Salaries &amp; Wages: </t>
    </r>
    <r>
      <rPr>
        <b/>
        <sz val="11"/>
        <color rgb="FF0000FF"/>
        <rFont val="Calibri Light"/>
        <family val="2"/>
        <scheme val="major"/>
      </rPr>
      <t>Senior/Key Personnel</t>
    </r>
  </si>
  <si>
    <r>
      <t xml:space="preserve">Salaries &amp; Wages: </t>
    </r>
    <r>
      <rPr>
        <b/>
        <sz val="11"/>
        <color rgb="FF0000FF"/>
        <rFont val="Calibri"/>
        <family val="2"/>
        <scheme val="minor"/>
      </rPr>
      <t>Other Personnel</t>
    </r>
  </si>
  <si>
    <t xml:space="preserve">Position </t>
  </si>
  <si>
    <t>Base Sal</t>
  </si>
  <si>
    <t>PM BP1</t>
  </si>
  <si>
    <t>PM BP 2</t>
  </si>
  <si>
    <t>PM BP 3</t>
  </si>
  <si>
    <t>PM BP 4</t>
  </si>
  <si>
    <t>PM BP5</t>
  </si>
  <si>
    <t>&gt;= $2,500 for each item (7256); includes capital software (7383) &amp; equipment fabrication (7259)</t>
  </si>
  <si>
    <t>TOTAL DIRECT COSTS</t>
  </si>
  <si>
    <t>TOTAL REQUEST FROM SPONSOR</t>
  </si>
  <si>
    <t>IDC Base</t>
  </si>
  <si>
    <t>Non-Federal Cost Recovery</t>
  </si>
  <si>
    <t>5742 (federal) 5745 (non-federal)</t>
  </si>
  <si>
    <t>TOTAL PERSONNEL &amp; FRINGE BENEFITS</t>
  </si>
  <si>
    <t>Domestic</t>
  </si>
  <si>
    <t>International</t>
  </si>
  <si>
    <t>For grants using federal funds, a US carrier must be used.</t>
  </si>
  <si>
    <t>IL Tech Policy</t>
  </si>
  <si>
    <t>TOTAL TRAVEL COSTS</t>
  </si>
  <si>
    <t>Human Subjects / Participants</t>
  </si>
  <si>
    <t>Budget Periods</t>
  </si>
  <si>
    <t>Fringe Rate</t>
  </si>
  <si>
    <t>(A Letter of Support (include the rate/charge for consulting services) is required from each Consultant)</t>
  </si>
  <si>
    <t>( A Statement of Work, Detailed Budget, and Consortium Letter are required from each Subcontractor)</t>
  </si>
  <si>
    <t>COST SHARE</t>
  </si>
  <si>
    <t>(ALL COST SHARE INCLUDING IL TECH TUITION COST SHARE IS SUBJECT TO APPROVAL OF THE APPROPRIATE DEPARTMENT CHAIR AND/OR DEAN)</t>
  </si>
  <si>
    <t>TOTAL COST SHARE</t>
  </si>
  <si>
    <t>TOTAL PROJECT BUDGET (including cost share)</t>
  </si>
  <si>
    <t>Cost Share %</t>
  </si>
  <si>
    <t>Notes:</t>
  </si>
  <si>
    <t>* IIT Tuition Match (not included in Total Request from Funding Agency above)</t>
  </si>
  <si>
    <t xml:space="preserve">***  Tuition rate for Armour College of Engineering, Lewis College of Human Sciences, College of Science, and School of Applied Technology. Review current information on tuition and fees at IIT's Chicago-Kent College of Law, College of Architecture, Institute of Design, or Stuart School of Business websites. </t>
  </si>
  <si>
    <t>Indirect costs are not charged on Equipment, Participant Support, Rental Fee or Tuition for grants using approved indirect cost rates</t>
  </si>
  <si>
    <t>For subcontracts, indirect costs are charged on the first $25,000 of EACH subcontract.</t>
  </si>
  <si>
    <t>The indirect cost rates for work performed on campus are : 55% for federally supported projects and 60% for industry supported projects</t>
  </si>
  <si>
    <t>The indirect cost rates for work performed off campus are: 24% for federally supported projects and 30% for industry supported projects</t>
  </si>
  <si>
    <t>Illinois Tech (Tuition Match)*</t>
  </si>
  <si>
    <t>Other Cost Share**</t>
  </si>
  <si>
    <t>** For other cost share, a detailed budget and a statement of where the cost share is coming from is required. If from an IL Tech account, an account number must be provided (use Cost Share Tab)</t>
  </si>
  <si>
    <t>Graduate Student Tuition (Dept Provided)</t>
  </si>
  <si>
    <t>Enter Data in these cells</t>
  </si>
  <si>
    <t>Forumlas be careful in entering data</t>
  </si>
  <si>
    <t>Total Direct Costs (NIH modular &amp; direct cost limit calculation) (Modules in $25K increments)</t>
  </si>
  <si>
    <t>Technical Staff</t>
  </si>
  <si>
    <t>NOTE: This category is NOT for student support of human subject costs</t>
  </si>
  <si>
    <t>Information Only</t>
  </si>
  <si>
    <t>Appt. Length
9, 10, 11, 12 Months</t>
  </si>
  <si>
    <t>BP Start</t>
  </si>
  <si>
    <t>BP End</t>
  </si>
  <si>
    <t>FY 2026 Actual Rates</t>
  </si>
  <si>
    <t>Select</t>
  </si>
  <si>
    <t>Solicitation No. and/or Title</t>
  </si>
  <si>
    <t>Fringe Benefits: Senior/Key Personnel (see note)</t>
  </si>
  <si>
    <t>Fringe Benefits: Other Personnel (see note)</t>
  </si>
  <si>
    <t>USE THIS LANGUAGE FOR BUDGET JUSTIFICATIONS IN FY 2026:</t>
  </si>
  <si>
    <t>Fringe benefit rates are based on prior actual costs.  Due to extraordinary circumstances prior actual fringe benefit costs were over recovered resulting in significantly lower fringe benefit rates for FY2026. Illinois Tech expects that the rates will increase in FY2027. For budget planning purposes Illinois Tech is using the following four-year average rates: faculty academic salaries, 23.9%; faculty summer and part-time salaries, 7.9%; staff salaries, 26.7% and student stipends 0.0%.</t>
  </si>
  <si>
    <t>IIT will cost share 1/2 tuition costs on PhD students where the project is charged the negotiated indirect costs rate (except FDA) AND where each graduate student is paid a minimum stipend of $28,788 / year ($2,399) / month) in FY 2026 (starting 6/1/2025).
UG Stipend in FY 2026 is $17,680. Chicago Min Wage on 7/1/2025 = 16.60 (17 x 1040 = 17,680)</t>
  </si>
  <si>
    <t>Enter Project Period for some formulas to work</t>
  </si>
  <si>
    <t>Enter Budget Periods for some formulas to work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</si>
</sst>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0.0%"/>
    <numFmt numFmtId="165" formatCode="_(* #,##0_);_(* \(#,##0\);_(* &quot;-&quot;??_);_(@_)"/>
    <numFmt numFmtId="166" formatCode="0;\-0;;@"/>
    <numFmt numFmtId="167" formatCode="_(&quot;$&quot;* #,##0_);_(&quot;$&quot;* \(#,##0\);_(&quot;$&quot;* &quot;-&quot;??_);_(@_)"/>
  </numFmts>
  <fonts count="21" x14ac:knownFonts="1">
    <font>
      <sz val="11"/>
      <color theme="1"/>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sz val="8"/>
      <name val="Calibri"/>
      <family val="2"/>
      <scheme val="minor"/>
    </font>
    <font>
      <i/>
      <sz val="11"/>
      <color theme="1"/>
      <name val="Calibri"/>
      <family val="2"/>
      <scheme val="minor"/>
    </font>
    <font>
      <sz val="11"/>
      <name val="Calibri"/>
      <family val="2"/>
      <scheme val="minor"/>
    </font>
    <font>
      <b/>
      <sz val="11"/>
      <color theme="1"/>
      <name val="Calibri Light"/>
      <family val="2"/>
      <scheme val="major"/>
    </font>
    <font>
      <b/>
      <sz val="11"/>
      <color rgb="FF0000FF"/>
      <name val="Calibri Light"/>
      <family val="2"/>
      <scheme val="major"/>
    </font>
    <font>
      <b/>
      <sz val="11"/>
      <color rgb="FF0000FF"/>
      <name val="Calibri"/>
      <family val="2"/>
      <scheme val="minor"/>
    </font>
    <font>
      <b/>
      <i/>
      <sz val="11"/>
      <color theme="1"/>
      <name val="Calibri"/>
      <family val="2"/>
      <scheme val="minor"/>
    </font>
    <font>
      <b/>
      <sz val="11"/>
      <name val="Calibri"/>
      <family val="2"/>
      <scheme val="minor"/>
    </font>
    <font>
      <sz val="11"/>
      <color rgb="FF0066FF"/>
      <name val="Calibri"/>
      <family val="2"/>
      <scheme val="minor"/>
    </font>
    <font>
      <b/>
      <sz val="11"/>
      <color rgb="FF0066FF"/>
      <name val="Calibri"/>
      <family val="2"/>
      <scheme val="minor"/>
    </font>
    <font>
      <b/>
      <sz val="11"/>
      <color rgb="FF0066FF"/>
      <name val="Calibri Light"/>
      <family val="2"/>
      <scheme val="major"/>
    </font>
    <font>
      <b/>
      <sz val="10"/>
      <color theme="1"/>
      <name val="Calibri"/>
      <family val="2"/>
      <scheme val="minor"/>
    </font>
    <font>
      <sz val="11"/>
      <color indexed="8"/>
      <name val="Calibri"/>
      <family val="2"/>
    </font>
    <font>
      <b/>
      <sz val="11"/>
      <color rgb="FFFF0000"/>
      <name val="Calibri"/>
      <family val="2"/>
      <scheme val="minor"/>
    </font>
    <font>
      <b/>
      <sz val="11"/>
      <color rgb="FFFF0000"/>
      <name val="Times New Roman"/>
      <family val="1"/>
    </font>
    <font>
      <b/>
      <sz val="11"/>
      <color rgb="FF3333CC"/>
      <name val="Calibri"/>
      <family val="2"/>
      <scheme val="minor"/>
    </font>
    <font>
      <sz val="11"/>
      <color rgb="FF3333CC"/>
      <name val="Calibri"/>
      <family val="2"/>
      <scheme val="minor"/>
    </font>
  </fonts>
  <fills count="18">
    <fill>
      <patternFill patternType="none"/>
    </fill>
    <fill>
      <patternFill patternType="gray125"/>
    </fill>
    <fill>
      <patternFill patternType="solid">
        <fgColor theme="0" tint="-0.14999847407452621"/>
        <bgColor indexed="64"/>
      </patternFill>
    </fill>
    <fill>
      <patternFill patternType="solid">
        <fgColor rgb="FFFFCCFF"/>
        <bgColor indexed="64"/>
      </patternFill>
    </fill>
    <fill>
      <patternFill patternType="solid">
        <fgColor rgb="FFCCFFFF"/>
        <bgColor indexed="64"/>
      </patternFill>
    </fill>
    <fill>
      <patternFill patternType="solid">
        <fgColor rgb="FFC0C0C0"/>
        <bgColor indexed="64"/>
      </patternFill>
    </fill>
    <fill>
      <patternFill patternType="solid">
        <fgColor rgb="FFFFFFCC"/>
        <bgColor indexed="64"/>
      </patternFill>
    </fill>
    <fill>
      <patternFill patternType="solid">
        <fgColor rgb="FFCCFFCC"/>
        <bgColor indexed="64"/>
      </patternFill>
    </fill>
    <fill>
      <patternFill patternType="solid">
        <fgColor theme="7" tint="0.59999389629810485"/>
        <bgColor indexed="64"/>
      </patternFill>
    </fill>
    <fill>
      <patternFill patternType="solid">
        <fgColor rgb="FFFDD7F8"/>
        <bgColor indexed="64"/>
      </patternFill>
    </fill>
    <fill>
      <patternFill patternType="solid">
        <fgColor rgb="FFFFFF00"/>
        <bgColor indexed="64"/>
      </patternFill>
    </fill>
    <fill>
      <patternFill patternType="solid">
        <fgColor rgb="FFEB9DFB"/>
        <bgColor indexed="64"/>
      </patternFill>
    </fill>
    <fill>
      <patternFill patternType="solid">
        <fgColor theme="9" tint="0.39997558519241921"/>
        <bgColor indexed="64"/>
      </patternFill>
    </fill>
    <fill>
      <patternFill patternType="solid">
        <fgColor rgb="FF66FFFF"/>
        <bgColor indexed="64"/>
      </patternFill>
    </fill>
    <fill>
      <patternFill patternType="solid">
        <fgColor rgb="FFFF9999"/>
        <bgColor indexed="64"/>
      </patternFill>
    </fill>
    <fill>
      <patternFill patternType="solid">
        <fgColor theme="0" tint="-0.249977111117893"/>
        <bgColor indexed="64"/>
      </patternFill>
    </fill>
    <fill>
      <patternFill patternType="solid">
        <fgColor rgb="FF99FF66"/>
        <bgColor indexed="64"/>
      </patternFill>
    </fill>
    <fill>
      <patternFill patternType="solid">
        <fgColor rgb="FFCCECFF"/>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theme="1"/>
      </top>
      <bottom style="thin">
        <color indexed="64"/>
      </bottom>
      <diagonal/>
    </border>
    <border>
      <left style="thin">
        <color indexed="64"/>
      </left>
      <right style="thin">
        <color indexed="64"/>
      </right>
      <top style="thin">
        <color indexed="64"/>
      </top>
      <bottom style="thin">
        <color theme="1"/>
      </bottom>
      <diagonal/>
    </border>
    <border>
      <left/>
      <right/>
      <top style="thin">
        <color indexed="64"/>
      </top>
      <bottom/>
      <diagonal/>
    </border>
    <border>
      <left/>
      <right/>
      <top/>
      <bottom style="thin">
        <color indexed="64"/>
      </bottom>
      <diagonal/>
    </border>
    <border>
      <left/>
      <right/>
      <top style="thin">
        <color theme="1"/>
      </top>
      <bottom style="double">
        <color theme="1"/>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3" fillId="0" borderId="0" applyNumberFormat="0" applyFill="0" applyBorder="0" applyAlignment="0" applyProtection="0"/>
  </cellStyleXfs>
  <cellXfs count="205">
    <xf numFmtId="0" fontId="0" fillId="0" borderId="0" xfId="0"/>
    <xf numFmtId="165" fontId="0" fillId="0" borderId="0" xfId="1" applyNumberFormat="1" applyFont="1"/>
    <xf numFmtId="166" fontId="0" fillId="0" borderId="1" xfId="0" applyNumberFormat="1" applyBorder="1" applyAlignment="1">
      <alignment vertical="top" wrapText="1"/>
    </xf>
    <xf numFmtId="0" fontId="0" fillId="0" borderId="1" xfId="0" applyBorder="1"/>
    <xf numFmtId="0" fontId="2" fillId="0" borderId="1" xfId="0" applyFont="1" applyBorder="1"/>
    <xf numFmtId="0" fontId="0" fillId="6" borderId="1" xfId="0" applyFill="1" applyBorder="1" applyAlignment="1">
      <alignment horizontal="left" vertical="top"/>
    </xf>
    <xf numFmtId="0" fontId="6" fillId="0" borderId="1" xfId="0" applyFont="1" applyBorder="1" applyAlignment="1">
      <alignment horizontal="center"/>
    </xf>
    <xf numFmtId="0" fontId="6" fillId="0" borderId="1" xfId="0" applyFont="1" applyFill="1" applyBorder="1" applyAlignment="1">
      <alignment horizontal="center"/>
    </xf>
    <xf numFmtId="9" fontId="0" fillId="6" borderId="1" xfId="3" applyFont="1" applyFill="1" applyBorder="1"/>
    <xf numFmtId="14" fontId="0" fillId="0" borderId="1" xfId="0" applyNumberFormat="1" applyBorder="1"/>
    <xf numFmtId="0" fontId="0" fillId="0" borderId="1" xfId="0" applyFill="1" applyBorder="1" applyAlignment="1">
      <alignment horizontal="left" vertical="top"/>
    </xf>
    <xf numFmtId="165" fontId="0" fillId="0" borderId="1" xfId="1" applyNumberFormat="1" applyFont="1" applyBorder="1" applyAlignment="1">
      <alignment horizontal="left" vertical="top"/>
    </xf>
    <xf numFmtId="0" fontId="0" fillId="6" borderId="1" xfId="0" applyFill="1" applyBorder="1"/>
    <xf numFmtId="0" fontId="0" fillId="0" borderId="1" xfId="0" applyBorder="1" applyAlignment="1">
      <alignment horizontal="right"/>
    </xf>
    <xf numFmtId="165" fontId="0" fillId="0" borderId="1" xfId="1" applyNumberFormat="1" applyFont="1" applyBorder="1"/>
    <xf numFmtId="0" fontId="0" fillId="0" borderId="1" xfId="0" applyBorder="1" applyAlignment="1">
      <alignment horizontal="left" indent="1"/>
    </xf>
    <xf numFmtId="164" fontId="0" fillId="0" borderId="1" xfId="3" applyNumberFormat="1" applyFont="1" applyBorder="1"/>
    <xf numFmtId="14" fontId="0" fillId="6" borderId="1" xfId="0" applyNumberFormat="1" applyFill="1" applyBorder="1"/>
    <xf numFmtId="14" fontId="0" fillId="0" borderId="1" xfId="0" applyNumberFormat="1" applyFill="1" applyBorder="1"/>
    <xf numFmtId="0" fontId="0" fillId="0" borderId="1" xfId="0" applyBorder="1" applyAlignment="1">
      <alignment horizontal="center"/>
    </xf>
    <xf numFmtId="0" fontId="0" fillId="0" borderId="1" xfId="0" applyFill="1" applyBorder="1"/>
    <xf numFmtId="0" fontId="0" fillId="6" borderId="1" xfId="0" applyFill="1" applyBorder="1" applyAlignment="1">
      <alignment horizontal="center"/>
    </xf>
    <xf numFmtId="0" fontId="0" fillId="6" borderId="1" xfId="0" applyFill="1" applyBorder="1" applyProtection="1">
      <protection locked="0"/>
    </xf>
    <xf numFmtId="0" fontId="0" fillId="5" borderId="1" xfId="0" applyFill="1" applyBorder="1"/>
    <xf numFmtId="165" fontId="0" fillId="5" borderId="1" xfId="1" applyNumberFormat="1" applyFont="1" applyFill="1" applyBorder="1"/>
    <xf numFmtId="0" fontId="7" fillId="7" borderId="1" xfId="0" applyFont="1" applyFill="1" applyBorder="1"/>
    <xf numFmtId="0" fontId="0" fillId="7" borderId="1" xfId="0" applyFill="1" applyBorder="1"/>
    <xf numFmtId="165" fontId="0" fillId="7" borderId="1" xfId="1" applyNumberFormat="1" applyFont="1" applyFill="1" applyBorder="1"/>
    <xf numFmtId="0" fontId="2" fillId="0" borderId="1" xfId="0" applyFont="1" applyFill="1" applyBorder="1"/>
    <xf numFmtId="0" fontId="2" fillId="0" borderId="1" xfId="0" applyFont="1" applyBorder="1" applyAlignment="1">
      <alignment wrapText="1"/>
    </xf>
    <xf numFmtId="165" fontId="2" fillId="0" borderId="1" xfId="1" applyNumberFormat="1" applyFont="1" applyBorder="1" applyAlignment="1">
      <alignment wrapText="1"/>
    </xf>
    <xf numFmtId="0" fontId="2" fillId="0" borderId="1" xfId="0" applyFont="1" applyBorder="1" applyAlignment="1">
      <alignment horizontal="center" wrapText="1"/>
    </xf>
    <xf numFmtId="165" fontId="0" fillId="6" borderId="1" xfId="1" applyNumberFormat="1" applyFont="1" applyFill="1" applyBorder="1"/>
    <xf numFmtId="43" fontId="0" fillId="6" borderId="1" xfId="1" applyFont="1" applyFill="1" applyBorder="1"/>
    <xf numFmtId="165" fontId="0" fillId="0" borderId="1" xfId="1" applyNumberFormat="1" applyFont="1" applyFill="1" applyBorder="1"/>
    <xf numFmtId="0" fontId="2" fillId="4" borderId="1" xfId="0" applyFont="1" applyFill="1" applyBorder="1"/>
    <xf numFmtId="165" fontId="2" fillId="4" borderId="1" xfId="1" applyNumberFormat="1" applyFont="1" applyFill="1" applyBorder="1"/>
    <xf numFmtId="165" fontId="2" fillId="0" borderId="1" xfId="0" applyNumberFormat="1" applyFont="1" applyBorder="1"/>
    <xf numFmtId="0" fontId="2" fillId="7" borderId="1" xfId="0" applyFont="1" applyFill="1" applyBorder="1"/>
    <xf numFmtId="165" fontId="2" fillId="0" borderId="1" xfId="1" applyNumberFormat="1" applyFont="1" applyFill="1" applyBorder="1"/>
    <xf numFmtId="0" fontId="2" fillId="3" borderId="1" xfId="0" applyFont="1" applyFill="1" applyBorder="1"/>
    <xf numFmtId="165" fontId="2" fillId="3" borderId="1" xfId="1" applyNumberFormat="1" applyFont="1" applyFill="1" applyBorder="1"/>
    <xf numFmtId="165" fontId="2" fillId="7" borderId="1" xfId="1" applyNumberFormat="1" applyFont="1" applyFill="1" applyBorder="1"/>
    <xf numFmtId="0" fontId="2" fillId="8" borderId="1" xfId="0" applyFont="1" applyFill="1" applyBorder="1"/>
    <xf numFmtId="0" fontId="0" fillId="0" borderId="1" xfId="0" applyFont="1" applyBorder="1" applyAlignment="1">
      <alignment wrapText="1"/>
    </xf>
    <xf numFmtId="165" fontId="2" fillId="8" borderId="1" xfId="1" applyNumberFormat="1" applyFont="1" applyFill="1" applyBorder="1"/>
    <xf numFmtId="0" fontId="3" fillId="7" borderId="1" xfId="4" applyFill="1" applyBorder="1"/>
    <xf numFmtId="0" fontId="0" fillId="0" borderId="1" xfId="0" applyFont="1" applyFill="1" applyBorder="1"/>
    <xf numFmtId="0" fontId="5" fillId="0" borderId="1" xfId="0" applyFont="1" applyFill="1" applyBorder="1"/>
    <xf numFmtId="0" fontId="5" fillId="0" borderId="1" xfId="0" applyFont="1" applyBorder="1"/>
    <xf numFmtId="0" fontId="3" fillId="0" borderId="1" xfId="4" applyBorder="1"/>
    <xf numFmtId="0" fontId="0" fillId="9" borderId="1" xfId="0" applyFill="1" applyBorder="1"/>
    <xf numFmtId="165" fontId="0" fillId="9" borderId="1" xfId="1" applyNumberFormat="1" applyFont="1" applyFill="1" applyBorder="1"/>
    <xf numFmtId="0" fontId="7" fillId="4" borderId="1" xfId="0" applyFont="1" applyFill="1" applyBorder="1"/>
    <xf numFmtId="0" fontId="11" fillId="12" borderId="1" xfId="0" applyFont="1" applyFill="1" applyBorder="1"/>
    <xf numFmtId="165" fontId="11" fillId="12" borderId="1" xfId="1" applyNumberFormat="1" applyFont="1" applyFill="1" applyBorder="1"/>
    <xf numFmtId="0" fontId="2" fillId="13" borderId="1" xfId="0" applyFont="1" applyFill="1" applyBorder="1"/>
    <xf numFmtId="9" fontId="2" fillId="13" borderId="1" xfId="0" applyNumberFormat="1" applyFont="1" applyFill="1" applyBorder="1"/>
    <xf numFmtId="165" fontId="2" fillId="13" borderId="1" xfId="1" applyNumberFormat="1" applyFont="1" applyFill="1" applyBorder="1"/>
    <xf numFmtId="0" fontId="10" fillId="0" borderId="1" xfId="0" applyFont="1" applyFill="1" applyBorder="1"/>
    <xf numFmtId="0" fontId="10" fillId="2" borderId="1" xfId="0" applyFont="1" applyFill="1" applyBorder="1"/>
    <xf numFmtId="165" fontId="10" fillId="2" borderId="1" xfId="1" applyNumberFormat="1" applyFont="1" applyFill="1" applyBorder="1"/>
    <xf numFmtId="0" fontId="10" fillId="0" borderId="1" xfId="0" applyFont="1" applyBorder="1"/>
    <xf numFmtId="0" fontId="10" fillId="11" borderId="1" xfId="0" applyFont="1" applyFill="1" applyBorder="1"/>
    <xf numFmtId="165" fontId="10" fillId="11" borderId="1" xfId="1" applyNumberFormat="1" applyFont="1" applyFill="1" applyBorder="1"/>
    <xf numFmtId="165" fontId="2" fillId="4" borderId="1" xfId="0" applyNumberFormat="1" applyFont="1" applyFill="1" applyBorder="1"/>
    <xf numFmtId="165" fontId="0" fillId="0" borderId="1" xfId="0" applyNumberFormat="1" applyFill="1" applyBorder="1"/>
    <xf numFmtId="165" fontId="2" fillId="3" borderId="1" xfId="0" applyNumberFormat="1" applyFont="1" applyFill="1" applyBorder="1"/>
    <xf numFmtId="165" fontId="2" fillId="0" borderId="1" xfId="1" applyNumberFormat="1" applyFont="1" applyBorder="1"/>
    <xf numFmtId="165" fontId="2" fillId="8" borderId="1" xfId="0" applyNumberFormat="1" applyFont="1" applyFill="1" applyBorder="1"/>
    <xf numFmtId="0" fontId="0" fillId="0" borderId="2" xfId="0" applyBorder="1"/>
    <xf numFmtId="165" fontId="0" fillId="0" borderId="3" xfId="1" applyNumberFormat="1" applyFont="1" applyBorder="1"/>
    <xf numFmtId="0" fontId="7" fillId="7" borderId="4" xfId="0" applyFont="1" applyFill="1" applyBorder="1"/>
    <xf numFmtId="0" fontId="2" fillId="7" borderId="4" xfId="0" applyFont="1" applyFill="1" applyBorder="1"/>
    <xf numFmtId="165" fontId="2" fillId="7" borderId="4" xfId="1" applyNumberFormat="1" applyFont="1" applyFill="1" applyBorder="1"/>
    <xf numFmtId="0" fontId="0" fillId="0" borderId="5" xfId="0" applyBorder="1"/>
    <xf numFmtId="165" fontId="0" fillId="0" borderId="5" xfId="1" applyNumberFormat="1" applyFont="1" applyBorder="1"/>
    <xf numFmtId="0" fontId="0" fillId="0" borderId="7" xfId="0" applyBorder="1"/>
    <xf numFmtId="165" fontId="0" fillId="0" borderId="7" xfId="1" applyNumberFormat="1" applyFont="1" applyBorder="1"/>
    <xf numFmtId="165" fontId="0" fillId="0" borderId="8" xfId="1" applyNumberFormat="1" applyFont="1" applyBorder="1"/>
    <xf numFmtId="165" fontId="0" fillId="0" borderId="10" xfId="1" applyNumberFormat="1" applyFont="1" applyBorder="1"/>
    <xf numFmtId="0" fontId="0" fillId="4" borderId="7" xfId="0" applyFill="1" applyBorder="1"/>
    <xf numFmtId="165" fontId="0" fillId="4" borderId="7" xfId="1" applyNumberFormat="1" applyFont="1" applyFill="1" applyBorder="1"/>
    <xf numFmtId="0" fontId="2" fillId="8" borderId="12" xfId="0" applyFont="1" applyFill="1" applyBorder="1"/>
    <xf numFmtId="0" fontId="0" fillId="8" borderId="12" xfId="0" applyFill="1" applyBorder="1"/>
    <xf numFmtId="165" fontId="0" fillId="8" borderId="12" xfId="1" applyNumberFormat="1" applyFont="1" applyFill="1" applyBorder="1"/>
    <xf numFmtId="0" fontId="2" fillId="0" borderId="12" xfId="0" applyFont="1" applyBorder="1"/>
    <xf numFmtId="165" fontId="2" fillId="0" borderId="12" xfId="1" applyNumberFormat="1" applyFont="1" applyBorder="1"/>
    <xf numFmtId="165" fontId="2" fillId="0" borderId="13" xfId="1" applyNumberFormat="1" applyFont="1" applyBorder="1"/>
    <xf numFmtId="165" fontId="2" fillId="8" borderId="12" xfId="1" applyNumberFormat="1" applyFont="1" applyFill="1" applyBorder="1"/>
    <xf numFmtId="165" fontId="2" fillId="0" borderId="3" xfId="1" applyNumberFormat="1" applyFont="1" applyBorder="1"/>
    <xf numFmtId="165" fontId="0" fillId="0" borderId="0" xfId="1" applyNumberFormat="1" applyFont="1" applyAlignment="1" applyProtection="1">
      <alignment horizontal="right"/>
    </xf>
    <xf numFmtId="165" fontId="11" fillId="12" borderId="1" xfId="0" applyNumberFormat="1" applyFont="1" applyFill="1" applyBorder="1"/>
    <xf numFmtId="165" fontId="10" fillId="2" borderId="1" xfId="0" applyNumberFormat="1" applyFont="1" applyFill="1" applyBorder="1"/>
    <xf numFmtId="167" fontId="2" fillId="0" borderId="1" xfId="2" applyNumberFormat="1" applyFont="1" applyBorder="1"/>
    <xf numFmtId="167" fontId="2" fillId="10" borderId="1" xfId="2" applyNumberFormat="1" applyFont="1" applyFill="1" applyBorder="1"/>
    <xf numFmtId="165" fontId="10" fillId="11" borderId="1" xfId="0" applyNumberFormat="1" applyFont="1" applyFill="1" applyBorder="1"/>
    <xf numFmtId="165" fontId="10" fillId="0" borderId="1" xfId="0" applyNumberFormat="1" applyFont="1" applyBorder="1"/>
    <xf numFmtId="0" fontId="12" fillId="0" borderId="1" xfId="0" applyFont="1" applyBorder="1"/>
    <xf numFmtId="165" fontId="12" fillId="0" borderId="1" xfId="1" applyNumberFormat="1" applyFont="1" applyBorder="1"/>
    <xf numFmtId="0" fontId="13" fillId="8" borderId="1" xfId="0" applyFont="1" applyFill="1" applyBorder="1"/>
    <xf numFmtId="165" fontId="13" fillId="8" borderId="1" xfId="1" applyNumberFormat="1" applyFont="1" applyFill="1" applyBorder="1"/>
    <xf numFmtId="0" fontId="14" fillId="7" borderId="1" xfId="0" applyFont="1" applyFill="1" applyBorder="1"/>
    <xf numFmtId="0" fontId="13" fillId="7" borderId="1" xfId="0" applyFont="1" applyFill="1" applyBorder="1"/>
    <xf numFmtId="165" fontId="13" fillId="7" borderId="1" xfId="1" applyNumberFormat="1" applyFont="1" applyFill="1" applyBorder="1"/>
    <xf numFmtId="165" fontId="0" fillId="0" borderId="1" xfId="1" applyNumberFormat="1" applyFont="1" applyFill="1" applyBorder="1" applyAlignment="1">
      <alignment horizontal="left" vertical="top"/>
    </xf>
    <xf numFmtId="0" fontId="0" fillId="0" borderId="15" xfId="0" applyBorder="1"/>
    <xf numFmtId="0" fontId="2" fillId="8" borderId="5" xfId="0" applyFont="1" applyFill="1" applyBorder="1"/>
    <xf numFmtId="165" fontId="2" fillId="8" borderId="5" xfId="1" applyNumberFormat="1" applyFont="1" applyFill="1" applyBorder="1"/>
    <xf numFmtId="165" fontId="12" fillId="0" borderId="16" xfId="1" applyNumberFormat="1" applyFont="1" applyBorder="1"/>
    <xf numFmtId="0" fontId="12" fillId="6" borderId="16" xfId="0" applyFont="1" applyFill="1" applyBorder="1"/>
    <xf numFmtId="0" fontId="12" fillId="6" borderId="1" xfId="0" applyFont="1" applyFill="1" applyBorder="1"/>
    <xf numFmtId="165" fontId="0" fillId="6" borderId="7" xfId="1" applyNumberFormat="1" applyFont="1" applyFill="1" applyBorder="1"/>
    <xf numFmtId="0" fontId="0" fillId="14" borderId="1" xfId="0" applyFill="1" applyBorder="1"/>
    <xf numFmtId="165" fontId="0" fillId="14" borderId="1" xfId="1" applyNumberFormat="1" applyFont="1" applyFill="1" applyBorder="1"/>
    <xf numFmtId="0" fontId="7" fillId="14" borderId="1" xfId="0" applyFont="1" applyFill="1" applyBorder="1"/>
    <xf numFmtId="0" fontId="15" fillId="14" borderId="1" xfId="0" applyFont="1" applyFill="1" applyBorder="1"/>
    <xf numFmtId="0" fontId="2" fillId="15" borderId="1" xfId="0" applyFont="1" applyFill="1" applyBorder="1"/>
    <xf numFmtId="165" fontId="2" fillId="15" borderId="1" xfId="1" applyNumberFormat="1" applyFont="1" applyFill="1" applyBorder="1"/>
    <xf numFmtId="0" fontId="7" fillId="0" borderId="1" xfId="0" applyFont="1" applyBorder="1"/>
    <xf numFmtId="0" fontId="7" fillId="16" borderId="1" xfId="0" applyFont="1" applyFill="1" applyBorder="1"/>
    <xf numFmtId="165" fontId="7" fillId="16" borderId="1" xfId="1" applyNumberFormat="1" applyFont="1" applyFill="1" applyBorder="1"/>
    <xf numFmtId="167" fontId="7" fillId="0" borderId="1" xfId="0" applyNumberFormat="1" applyFont="1" applyBorder="1"/>
    <xf numFmtId="167" fontId="2" fillId="16" borderId="1" xfId="0" applyNumberFormat="1" applyFont="1" applyFill="1" applyBorder="1"/>
    <xf numFmtId="10" fontId="0" fillId="0" borderId="1" xfId="3" applyNumberFormat="1" applyFont="1" applyBorder="1"/>
    <xf numFmtId="0" fontId="0" fillId="0" borderId="0" xfId="0" applyAlignment="1" applyProtection="1">
      <alignment wrapText="1"/>
      <protection locked="0"/>
    </xf>
    <xf numFmtId="165" fontId="1" fillId="0" borderId="0" xfId="1" applyNumberFormat="1" applyFont="1" applyAlignment="1" applyProtection="1">
      <alignment horizontal="right" wrapText="1"/>
      <protection locked="0"/>
    </xf>
    <xf numFmtId="165" fontId="16" fillId="0" borderId="0" xfId="1" applyNumberFormat="1" applyFont="1" applyAlignment="1" applyProtection="1">
      <alignment wrapText="1"/>
      <protection locked="0"/>
    </xf>
    <xf numFmtId="0" fontId="0" fillId="0" borderId="1" xfId="0" applyBorder="1" applyAlignment="1">
      <alignment wrapText="1"/>
    </xf>
    <xf numFmtId="165" fontId="12" fillId="6" borderId="1" xfId="1" applyNumberFormat="1" applyFont="1" applyFill="1" applyBorder="1"/>
    <xf numFmtId="0" fontId="0" fillId="6" borderId="4" xfId="0" applyFill="1" applyBorder="1"/>
    <xf numFmtId="0" fontId="0" fillId="0" borderId="1" xfId="0" applyFill="1" applyBorder="1" applyAlignment="1">
      <alignment horizontal="right"/>
    </xf>
    <xf numFmtId="167" fontId="2" fillId="0" borderId="1" xfId="2" applyNumberFormat="1" applyFont="1" applyFill="1" applyBorder="1"/>
    <xf numFmtId="0" fontId="7" fillId="0" borderId="1" xfId="0" applyFont="1" applyFill="1" applyBorder="1"/>
    <xf numFmtId="0" fontId="0" fillId="0" borderId="1" xfId="0" applyFill="1" applyBorder="1" applyAlignment="1">
      <alignment wrapText="1"/>
    </xf>
    <xf numFmtId="0" fontId="0" fillId="6" borderId="1" xfId="0" applyFont="1" applyFill="1" applyBorder="1"/>
    <xf numFmtId="0" fontId="0" fillId="17" borderId="1" xfId="0" applyFill="1" applyBorder="1"/>
    <xf numFmtId="0" fontId="0" fillId="17" borderId="1" xfId="0" applyFont="1" applyFill="1" applyBorder="1"/>
    <xf numFmtId="165" fontId="0" fillId="17" borderId="1" xfId="1" applyNumberFormat="1" applyFont="1" applyFill="1" applyBorder="1"/>
    <xf numFmtId="165" fontId="12" fillId="17" borderId="1" xfId="1" applyNumberFormat="1" applyFont="1" applyFill="1" applyBorder="1"/>
    <xf numFmtId="0" fontId="0" fillId="0" borderId="1" xfId="0" applyFill="1" applyBorder="1" applyProtection="1">
      <protection locked="0"/>
    </xf>
    <xf numFmtId="0" fontId="0" fillId="0" borderId="1" xfId="0" applyFill="1" applyBorder="1" applyAlignment="1">
      <alignment horizontal="center"/>
    </xf>
    <xf numFmtId="9" fontId="0" fillId="0" borderId="1" xfId="3" applyFont="1" applyFill="1" applyBorder="1"/>
    <xf numFmtId="0" fontId="0" fillId="17" borderId="1" xfId="0" applyFill="1" applyBorder="1" applyAlignment="1">
      <alignment horizontal="left" vertical="top"/>
    </xf>
    <xf numFmtId="0" fontId="17" fillId="6" borderId="1" xfId="0" applyFont="1" applyFill="1" applyBorder="1" applyAlignment="1">
      <alignment horizontal="left" vertical="top"/>
    </xf>
    <xf numFmtId="0" fontId="17" fillId="17" borderId="1" xfId="0" applyFont="1" applyFill="1" applyBorder="1" applyAlignment="1">
      <alignment horizontal="left" vertical="top"/>
    </xf>
    <xf numFmtId="0" fontId="11" fillId="0" borderId="0" xfId="0" applyFont="1" applyFill="1" applyBorder="1" applyAlignment="1">
      <alignment wrapText="1"/>
    </xf>
    <xf numFmtId="0" fontId="6" fillId="0" borderId="0" xfId="0" applyFont="1" applyFill="1" applyBorder="1"/>
    <xf numFmtId="165" fontId="6" fillId="0" borderId="0" xfId="1" applyNumberFormat="1" applyFont="1" applyFill="1" applyBorder="1"/>
    <xf numFmtId="165" fontId="6" fillId="0" borderId="0" xfId="0" applyNumberFormat="1" applyFont="1" applyFill="1" applyBorder="1"/>
    <xf numFmtId="0" fontId="11" fillId="0" borderId="19" xfId="0" applyFont="1" applyFill="1" applyBorder="1"/>
    <xf numFmtId="165" fontId="11" fillId="0" borderId="19" xfId="0" applyNumberFormat="1" applyFont="1" applyFill="1" applyBorder="1"/>
    <xf numFmtId="0" fontId="18" fillId="7" borderId="1" xfId="0" applyFont="1" applyFill="1" applyBorder="1"/>
    <xf numFmtId="0" fontId="11" fillId="17" borderId="1" xfId="0" applyFont="1" applyFill="1" applyBorder="1" applyAlignment="1">
      <alignment horizontal="right" vertical="top"/>
    </xf>
    <xf numFmtId="14" fontId="0" fillId="17" borderId="1" xfId="0" applyNumberFormat="1" applyFill="1" applyBorder="1"/>
    <xf numFmtId="0" fontId="19" fillId="0" borderId="1" xfId="0" applyFont="1" applyFill="1" applyBorder="1"/>
    <xf numFmtId="164" fontId="20" fillId="0" borderId="1" xfId="3" applyNumberFormat="1" applyFont="1" applyFill="1" applyBorder="1"/>
    <xf numFmtId="0" fontId="6" fillId="17" borderId="1" xfId="0" applyFont="1" applyFill="1" applyBorder="1"/>
    <xf numFmtId="165" fontId="6" fillId="17" borderId="1" xfId="1" applyNumberFormat="1" applyFont="1" applyFill="1" applyBorder="1"/>
    <xf numFmtId="0" fontId="6" fillId="0" borderId="1" xfId="0" applyFont="1" applyFill="1" applyBorder="1"/>
    <xf numFmtId="0" fontId="17" fillId="13" borderId="1" xfId="0" applyFont="1" applyFill="1" applyBorder="1"/>
    <xf numFmtId="0" fontId="0" fillId="0" borderId="0" xfId="0" applyBorder="1"/>
    <xf numFmtId="0" fontId="2" fillId="0" borderId="14" xfId="0" applyFont="1" applyBorder="1"/>
    <xf numFmtId="0" fontId="0" fillId="0" borderId="14" xfId="0" applyBorder="1"/>
    <xf numFmtId="165" fontId="0" fillId="0" borderId="14" xfId="1" applyNumberFormat="1" applyFont="1" applyBorder="1"/>
    <xf numFmtId="165" fontId="17" fillId="0" borderId="1" xfId="1" applyNumberFormat="1" applyFont="1" applyBorder="1"/>
    <xf numFmtId="0" fontId="0" fillId="0" borderId="0" xfId="0" applyAlignment="1" applyProtection="1">
      <alignment horizontal="left" vertical="top" wrapText="1"/>
      <protection locked="0"/>
    </xf>
    <xf numFmtId="0" fontId="0" fillId="0" borderId="18" xfId="0" applyBorder="1" applyAlignment="1" applyProtection="1">
      <alignment horizontal="left" vertical="top" wrapText="1"/>
      <protection locked="0"/>
    </xf>
    <xf numFmtId="0" fontId="0" fillId="0" borderId="17" xfId="0" applyBorder="1" applyAlignment="1" applyProtection="1">
      <alignment horizontal="left" vertical="top" wrapText="1"/>
      <protection locked="0"/>
    </xf>
    <xf numFmtId="0" fontId="0" fillId="6" borderId="1" xfId="0" applyFill="1" applyBorder="1" applyAlignment="1">
      <alignment vertical="center" wrapText="1"/>
    </xf>
    <xf numFmtId="166" fontId="0" fillId="0" borderId="4" xfId="0" applyNumberFormat="1" applyBorder="1" applyAlignment="1">
      <alignment horizontal="left" vertical="top" wrapText="1"/>
    </xf>
    <xf numFmtId="166" fontId="0" fillId="0" borderId="5" xfId="0" applyNumberFormat="1" applyBorder="1" applyAlignment="1">
      <alignment horizontal="left" vertical="top" wrapText="1"/>
    </xf>
    <xf numFmtId="0" fontId="0" fillId="0" borderId="1" xfId="0" applyFont="1" applyBorder="1" applyAlignment="1">
      <alignment horizontal="center"/>
    </xf>
    <xf numFmtId="166" fontId="0" fillId="6" borderId="4" xfId="0" applyNumberFormat="1" applyFill="1" applyBorder="1" applyAlignment="1">
      <alignment vertical="center" wrapText="1"/>
    </xf>
    <xf numFmtId="166" fontId="0" fillId="6" borderId="5" xfId="0" applyNumberFormat="1" applyFill="1" applyBorder="1" applyAlignment="1">
      <alignment vertical="center" wrapText="1"/>
    </xf>
    <xf numFmtId="0" fontId="0" fillId="6" borderId="4" xfId="0" applyFill="1" applyBorder="1" applyAlignment="1">
      <alignment vertical="center"/>
    </xf>
    <xf numFmtId="0" fontId="0" fillId="6" borderId="5" xfId="0" applyFill="1" applyBorder="1" applyAlignment="1">
      <alignment vertical="center"/>
    </xf>
    <xf numFmtId="0" fontId="5" fillId="6" borderId="2" xfId="0" applyFont="1" applyFill="1" applyBorder="1" applyAlignment="1">
      <alignment horizontal="left" vertical="top"/>
    </xf>
    <xf numFmtId="0" fontId="5" fillId="6" borderId="14" xfId="0" applyFont="1" applyFill="1" applyBorder="1" applyAlignment="1">
      <alignment horizontal="left" vertical="top"/>
    </xf>
    <xf numFmtId="0" fontId="5" fillId="6" borderId="3" xfId="0" applyFont="1" applyFill="1" applyBorder="1" applyAlignment="1">
      <alignment horizontal="left" vertical="top"/>
    </xf>
    <xf numFmtId="0" fontId="0" fillId="6" borderId="4" xfId="0" applyFill="1" applyBorder="1" applyAlignment="1">
      <alignment vertical="center" wrapText="1"/>
    </xf>
    <xf numFmtId="0" fontId="0" fillId="6" borderId="5" xfId="0" applyFill="1" applyBorder="1" applyAlignment="1">
      <alignment vertical="center" wrapText="1"/>
    </xf>
    <xf numFmtId="0" fontId="0" fillId="6" borderId="1" xfId="0" applyFill="1" applyBorder="1" applyAlignment="1">
      <alignment vertical="center"/>
    </xf>
    <xf numFmtId="0" fontId="2" fillId="0" borderId="14" xfId="0" applyFont="1" applyBorder="1" applyAlignment="1">
      <alignment horizontal="left" vertical="top" wrapText="1"/>
    </xf>
    <xf numFmtId="0" fontId="2" fillId="0" borderId="14" xfId="0" applyFont="1" applyBorder="1" applyAlignment="1">
      <alignment horizontal="left" vertical="top"/>
    </xf>
    <xf numFmtId="0" fontId="0" fillId="6" borderId="6" xfId="0" applyFill="1" applyBorder="1" applyAlignment="1">
      <alignment horizontal="left" vertical="center" wrapText="1"/>
    </xf>
    <xf numFmtId="0" fontId="0" fillId="6" borderId="9" xfId="0" applyFill="1" applyBorder="1" applyAlignment="1">
      <alignment horizontal="left" vertical="center"/>
    </xf>
    <xf numFmtId="0" fontId="0" fillId="6" borderId="11" xfId="0" applyFill="1" applyBorder="1" applyAlignment="1">
      <alignment horizontal="left" vertical="center"/>
    </xf>
    <xf numFmtId="0" fontId="2" fillId="8" borderId="6" xfId="0" applyFont="1" applyFill="1" applyBorder="1" applyAlignment="1">
      <alignment horizontal="left" wrapText="1"/>
    </xf>
    <xf numFmtId="0" fontId="2" fillId="8" borderId="9" xfId="0" applyFont="1" applyFill="1" applyBorder="1" applyAlignment="1">
      <alignment horizontal="left"/>
    </xf>
    <xf numFmtId="0" fontId="2" fillId="8" borderId="11" xfId="0" applyFont="1" applyFill="1" applyBorder="1" applyAlignment="1">
      <alignment horizontal="left"/>
    </xf>
    <xf numFmtId="0" fontId="0" fillId="0" borderId="6" xfId="0" applyFill="1" applyBorder="1" applyAlignment="1">
      <alignment horizontal="left" vertical="center" wrapText="1"/>
    </xf>
    <xf numFmtId="0" fontId="0" fillId="0" borderId="9" xfId="0" applyFill="1" applyBorder="1" applyAlignment="1">
      <alignment horizontal="left" vertical="center"/>
    </xf>
    <xf numFmtId="0" fontId="0" fillId="0" borderId="11" xfId="0" applyFill="1" applyBorder="1" applyAlignment="1">
      <alignment horizontal="left" vertical="center"/>
    </xf>
    <xf numFmtId="0" fontId="0" fillId="0" borderId="1" xfId="0" applyFill="1" applyBorder="1" applyAlignment="1">
      <alignment vertical="center"/>
    </xf>
    <xf numFmtId="0" fontId="0" fillId="0" borderId="1" xfId="0" applyFill="1" applyBorder="1" applyAlignment="1">
      <alignment vertical="center" wrapText="1"/>
    </xf>
    <xf numFmtId="0" fontId="0" fillId="0" borderId="4" xfId="0" applyFill="1" applyBorder="1" applyAlignment="1">
      <alignment vertical="center"/>
    </xf>
    <xf numFmtId="0" fontId="0" fillId="0" borderId="5" xfId="0" applyFill="1" applyBorder="1" applyAlignment="1">
      <alignment vertical="center"/>
    </xf>
    <xf numFmtId="0" fontId="0" fillId="0" borderId="4" xfId="0" applyFill="1" applyBorder="1" applyAlignment="1">
      <alignment vertical="center" wrapText="1"/>
    </xf>
    <xf numFmtId="0" fontId="0" fillId="0" borderId="5" xfId="0" applyFill="1" applyBorder="1" applyAlignment="1">
      <alignment vertical="center" wrapText="1"/>
    </xf>
    <xf numFmtId="0" fontId="5" fillId="0" borderId="2" xfId="0" applyFont="1" applyFill="1" applyBorder="1" applyAlignment="1">
      <alignment horizontal="left" vertical="top"/>
    </xf>
    <xf numFmtId="0" fontId="5" fillId="0" borderId="14" xfId="0" applyFont="1" applyFill="1" applyBorder="1" applyAlignment="1">
      <alignment horizontal="left" vertical="top"/>
    </xf>
    <xf numFmtId="0" fontId="5" fillId="0" borderId="3" xfId="0" applyFont="1" applyFill="1" applyBorder="1" applyAlignment="1">
      <alignment horizontal="left" vertical="top"/>
    </xf>
    <xf numFmtId="166" fontId="0" fillId="0" borderId="4" xfId="0" applyNumberFormat="1" applyFill="1" applyBorder="1" applyAlignment="1">
      <alignment vertical="center" wrapText="1"/>
    </xf>
    <xf numFmtId="166" fontId="0" fillId="0" borderId="5" xfId="0" applyNumberFormat="1" applyFill="1" applyBorder="1" applyAlignment="1">
      <alignment vertical="center" wrapText="1"/>
    </xf>
  </cellXfs>
  <cellStyles count="5">
    <cellStyle name="Comma" xfId="1" builtinId="3"/>
    <cellStyle name="Currency" xfId="2" builtinId="4"/>
    <cellStyle name="Hyperlink" xfId="4" builtinId="8"/>
    <cellStyle name="Normal" xfId="0" builtinId="0"/>
    <cellStyle name="Percent" xfId="3" builtinId="5"/>
  </cellStyles>
  <dxfs count="12">
    <dxf>
      <numFmt numFmtId="166" formatCode="0;\-0;;@"/>
    </dxf>
    <dxf>
      <numFmt numFmtId="166" formatCode="0;\-0;;@"/>
    </dxf>
    <dxf>
      <fill>
        <patternFill>
          <bgColor rgb="FFFFC000"/>
        </patternFill>
      </fill>
    </dxf>
    <dxf>
      <fill>
        <patternFill>
          <bgColor rgb="FFFFCCFF"/>
        </patternFill>
      </fill>
    </dxf>
    <dxf>
      <fill>
        <patternFill>
          <bgColor rgb="FFFFC000"/>
        </patternFill>
      </fill>
    </dxf>
    <dxf>
      <fill>
        <patternFill>
          <bgColor rgb="FFFFCCFF"/>
        </patternFill>
      </fill>
    </dxf>
    <dxf>
      <fill>
        <patternFill>
          <bgColor rgb="FFFFC000"/>
        </patternFill>
      </fill>
    </dxf>
    <dxf>
      <fill>
        <patternFill>
          <bgColor rgb="FFFFCCFF"/>
        </patternFill>
      </fill>
    </dxf>
    <dxf>
      <numFmt numFmtId="166" formatCode="0;\-0;;@"/>
    </dxf>
    <dxf>
      <numFmt numFmtId="166" formatCode="0;\-0;;@"/>
    </dxf>
    <dxf>
      <fill>
        <patternFill>
          <bgColor rgb="FFFFC000"/>
        </patternFill>
      </fill>
    </dxf>
    <dxf>
      <fill>
        <patternFill>
          <bgColor rgb="FFFFCCFF"/>
        </patternFill>
      </fill>
    </dxf>
  </dxfs>
  <tableStyles count="0" defaultTableStyle="TableStyleMedium2" defaultPivotStyle="PivotStyleLight16"/>
  <colors>
    <mruColors>
      <color rgb="FF3333CC"/>
      <color rgb="FFCCECFF"/>
      <color rgb="FFFFFFCC"/>
      <color rgb="FF99FF66"/>
      <color rgb="FFFF9999"/>
      <color rgb="FF0066FF"/>
      <color rgb="FFCCFFCC"/>
      <color rgb="FF66FFFF"/>
      <color rgb="FFEB9DFB"/>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microsoft.com/office/2017/06/relationships/rdRichValueTypes" Target="richData/rdRichValueTypes.xml"/><Relationship Id="rId5" Type="http://schemas.openxmlformats.org/officeDocument/2006/relationships/theme" Target="theme/theme1.xml"/><Relationship Id="rId10" Type="http://schemas.microsoft.com/office/2017/06/relationships/rdRichValueStructure" Target="richData/rdrichvaluestructure.xml"/><Relationship Id="rId4" Type="http://schemas.openxmlformats.org/officeDocument/2006/relationships/worksheet" Target="worksheets/sheet4.xml"/><Relationship Id="rId9" Type="http://schemas.microsoft.com/office/2017/06/relationships/rdRichValue" Target="richData/rdrichvalue.xml"/></Relationships>
</file>

<file path=xl/richData/rdRichValueTypes.xml><?xml version="1.0" encoding="utf-8"?>
<rvTypesInfo xmlns="http://schemas.microsoft.com/office/spreadsheetml/2017/richdata2">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ebmaster.iit.edu/files/general-counsel/policies-and-procedures/procedure_j3_travel.pdf" TargetMode="External"/><Relationship Id="rId1" Type="http://schemas.openxmlformats.org/officeDocument/2006/relationships/hyperlink" Target="https://webmaster.iit.edu/files/orcpd/Vivarium-Costs-January-2024.pdf" TargetMode="External"/></Relationships>
</file>

<file path=xl/worksheets/_rels/sheet2.xml.rels><?xml version="1.0" encoding="UTF-8" standalone="yes"?>
<Relationships xmlns="http://schemas.openxmlformats.org/package/2006/relationships"><Relationship Id="rId2" Type="http://schemas.openxmlformats.org/officeDocument/2006/relationships/hyperlink" Target="https://webmaster.iit.edu/files/general-counsel/policies-and-procedures/procedure_j3_travel.pdf" TargetMode="External"/><Relationship Id="rId1" Type="http://schemas.openxmlformats.org/officeDocument/2006/relationships/hyperlink" Target="https://webmaster.iit.edu/files/orcpd/Vivarium-Costs-January-2024.pdf"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4444CB-B01A-4EBF-8AE2-DFD371BC15E1}">
  <sheetPr>
    <pageSetUpPr fitToPage="1"/>
  </sheetPr>
  <dimension ref="A1:ATL179"/>
  <sheetViews>
    <sheetView tabSelected="1" defaultGridColor="0" colorId="22" zoomScaleNormal="100" workbookViewId="0">
      <selection activeCell="B1" sqref="B1"/>
    </sheetView>
  </sheetViews>
  <sheetFormatPr defaultColWidth="9.140625" defaultRowHeight="15" x14ac:dyDescent="0.25"/>
  <cols>
    <col min="1" max="1" width="27.7109375" style="3" customWidth="1"/>
    <col min="2" max="2" width="28.140625" style="3" customWidth="1"/>
    <col min="3" max="3" width="16.5703125" style="3" customWidth="1"/>
    <col min="4" max="4" width="15.42578125" style="3" customWidth="1"/>
    <col min="5" max="5" width="16" style="3" customWidth="1"/>
    <col min="6" max="6" width="12.85546875" style="14" customWidth="1"/>
    <col min="7" max="7" width="11.140625" style="14" customWidth="1"/>
    <col min="8" max="8" width="9.140625" style="3"/>
    <col min="9" max="9" width="10.85546875" style="3" customWidth="1"/>
    <col min="10" max="10" width="11" style="3" customWidth="1"/>
    <col min="11" max="12" width="9.140625" style="3"/>
    <col min="13" max="14" width="12.42578125" style="3" customWidth="1"/>
    <col min="15" max="15" width="11.85546875" style="3" customWidth="1"/>
    <col min="16" max="17" width="12.42578125" style="3" customWidth="1"/>
    <col min="18" max="18" width="19.140625" style="3" customWidth="1"/>
    <col min="19" max="19" width="14.5703125" style="3" customWidth="1"/>
    <col min="20" max="20" width="9.5703125" style="20" customWidth="1"/>
    <col min="21" max="21" width="13.85546875" style="20" customWidth="1"/>
    <col min="22" max="22" width="11.5703125" style="20" customWidth="1"/>
    <col min="23" max="23" width="24.140625" style="20" customWidth="1"/>
    <col min="24" max="1208" width="9.140625" style="20"/>
    <col min="1209" max="16384" width="9.140625" style="3"/>
  </cols>
  <sheetData>
    <row r="1" spans="1:23" x14ac:dyDescent="0.25">
      <c r="A1" s="4" t="s">
        <v>0</v>
      </c>
      <c r="B1" s="5"/>
      <c r="C1" s="10"/>
      <c r="D1" s="144" t="s">
        <v>209</v>
      </c>
      <c r="E1" s="5"/>
      <c r="F1" s="105"/>
      <c r="G1" s="105"/>
      <c r="M1" s="6">
        <v>1</v>
      </c>
      <c r="N1" s="6">
        <v>2</v>
      </c>
      <c r="O1" s="6">
        <v>3</v>
      </c>
      <c r="P1" s="7">
        <v>4</v>
      </c>
      <c r="Q1" s="7">
        <v>5</v>
      </c>
      <c r="R1" s="4" t="s">
        <v>24</v>
      </c>
      <c r="S1" s="8">
        <v>0.55000000000000004</v>
      </c>
      <c r="T1" s="136" t="s">
        <v>31</v>
      </c>
      <c r="U1" s="28" t="s">
        <v>36</v>
      </c>
      <c r="V1" s="18">
        <v>45750</v>
      </c>
    </row>
    <row r="2" spans="1:23" x14ac:dyDescent="0.25">
      <c r="A2" s="4" t="s">
        <v>3</v>
      </c>
      <c r="B2" s="5"/>
      <c r="C2" s="10"/>
      <c r="D2" s="145" t="s">
        <v>210</v>
      </c>
      <c r="E2" s="143"/>
      <c r="F2" s="11"/>
      <c r="G2" s="11"/>
      <c r="I2" s="4"/>
      <c r="R2" s="4" t="s">
        <v>25</v>
      </c>
      <c r="S2" s="12">
        <v>1.04</v>
      </c>
      <c r="U2" s="131" t="s">
        <v>37</v>
      </c>
      <c r="V2" s="34">
        <f>V5/12*9</f>
        <v>169275</v>
      </c>
    </row>
    <row r="3" spans="1:23" x14ac:dyDescent="0.25">
      <c r="A3" s="4" t="s">
        <v>1</v>
      </c>
      <c r="B3" s="177"/>
      <c r="C3" s="178"/>
      <c r="D3" s="178"/>
      <c r="E3" s="178"/>
      <c r="F3" s="178"/>
      <c r="G3" s="179"/>
      <c r="R3" s="4" t="s">
        <v>26</v>
      </c>
      <c r="S3" s="172" t="s">
        <v>54</v>
      </c>
      <c r="T3" s="172"/>
      <c r="U3" s="131" t="s">
        <v>38</v>
      </c>
      <c r="V3" s="34">
        <f>V5/12*10</f>
        <v>188083.33333333331</v>
      </c>
      <c r="W3" s="155" t="s">
        <v>218</v>
      </c>
    </row>
    <row r="4" spans="1:23" x14ac:dyDescent="0.25">
      <c r="A4" s="4" t="s">
        <v>220</v>
      </c>
      <c r="B4" s="177"/>
      <c r="C4" s="178"/>
      <c r="D4" s="178"/>
      <c r="E4" s="178"/>
      <c r="F4" s="178"/>
      <c r="G4" s="179"/>
      <c r="M4" s="165" t="s">
        <v>227</v>
      </c>
      <c r="R4" s="15" t="s">
        <v>27</v>
      </c>
      <c r="S4" s="16">
        <v>0.23899999999999999</v>
      </c>
      <c r="U4" s="131" t="s">
        <v>39</v>
      </c>
      <c r="V4" s="34">
        <f>V5/12*11</f>
        <v>206891.66666666666</v>
      </c>
      <c r="W4" s="156">
        <v>9.0999999999999998E-2</v>
      </c>
    </row>
    <row r="5" spans="1:23" x14ac:dyDescent="0.25">
      <c r="A5" s="4" t="s">
        <v>4</v>
      </c>
      <c r="B5" s="17"/>
      <c r="C5" s="18"/>
      <c r="D5" s="4" t="s">
        <v>5</v>
      </c>
      <c r="E5" s="17"/>
      <c r="F5" s="165" t="s">
        <v>226</v>
      </c>
      <c r="M5" s="19" t="s">
        <v>61</v>
      </c>
      <c r="N5" s="19" t="s">
        <v>61</v>
      </c>
      <c r="O5" s="19" t="s">
        <v>61</v>
      </c>
      <c r="P5" s="19" t="s">
        <v>61</v>
      </c>
      <c r="Q5" s="19" t="s">
        <v>61</v>
      </c>
      <c r="R5" s="15" t="s">
        <v>28</v>
      </c>
      <c r="S5" s="16">
        <v>7.9000000000000001E-2</v>
      </c>
      <c r="U5" s="131" t="s">
        <v>40</v>
      </c>
      <c r="V5" s="34">
        <v>225700</v>
      </c>
      <c r="W5" s="156">
        <v>7.6999999999999999E-2</v>
      </c>
    </row>
    <row r="6" spans="1:23" x14ac:dyDescent="0.25">
      <c r="A6" s="4" t="s">
        <v>6</v>
      </c>
      <c r="B6" s="153">
        <f>DATEDIF(B5,E5+1,"M")</f>
        <v>0</v>
      </c>
      <c r="C6" s="20"/>
      <c r="D6" s="4" t="s">
        <v>189</v>
      </c>
      <c r="E6" s="3">
        <f>COUNTA(M6:Q6)</f>
        <v>0</v>
      </c>
      <c r="M6" s="21"/>
      <c r="N6" s="21"/>
      <c r="O6" s="21"/>
      <c r="P6" s="21"/>
      <c r="Q6" s="21"/>
      <c r="R6" s="15" t="s">
        <v>29</v>
      </c>
      <c r="S6" s="16">
        <v>0.26700000000000002</v>
      </c>
      <c r="W6" s="156">
        <v>0.113</v>
      </c>
    </row>
    <row r="7" spans="1:23" x14ac:dyDescent="0.25">
      <c r="A7" s="4" t="s">
        <v>32</v>
      </c>
      <c r="B7" s="5"/>
      <c r="C7" s="10"/>
      <c r="D7" s="10"/>
      <c r="E7" s="10"/>
      <c r="L7" s="3" t="s">
        <v>216</v>
      </c>
      <c r="M7" s="154" t="str">
        <f>IF(B5&gt;0,B5,"")</f>
        <v/>
      </c>
      <c r="N7" s="154" t="str">
        <f>IF(N6&gt;0,M8+1,"")</f>
        <v/>
      </c>
      <c r="O7" s="154" t="str">
        <f>IF(O6&gt;0,N8+1,"")</f>
        <v/>
      </c>
      <c r="P7" s="154" t="str">
        <f>IF(P6&gt;0,O8+1,"")</f>
        <v/>
      </c>
      <c r="Q7" s="154" t="str">
        <f>IF(Q6&gt;0,P8+1,"")</f>
        <v/>
      </c>
      <c r="R7" s="15" t="s">
        <v>30</v>
      </c>
      <c r="S7" s="16">
        <v>0</v>
      </c>
      <c r="W7" s="156">
        <v>0</v>
      </c>
    </row>
    <row r="8" spans="1:23" x14ac:dyDescent="0.25">
      <c r="A8" s="4" t="s">
        <v>34</v>
      </c>
      <c r="B8" s="22" t="s">
        <v>33</v>
      </c>
      <c r="L8" s="3" t="s">
        <v>217</v>
      </c>
      <c r="M8" s="154" t="str">
        <f>IF(M7="","",IF(ISBLANK(M6),"",EDATE(M7,M6)-1))</f>
        <v/>
      </c>
      <c r="N8" s="154" t="str">
        <f>IF(N6&gt;0,EDATE(N7,N6)-1,"")</f>
        <v/>
      </c>
      <c r="O8" s="154" t="str">
        <f>IF(O6&gt;0,EDATE(O7,O6)-1,"")</f>
        <v/>
      </c>
      <c r="P8" s="154" t="str">
        <f>IF(P6&gt;0,EDATE(P7,P6)-1,"")</f>
        <v/>
      </c>
      <c r="Q8" s="154" t="str">
        <f>IF(Q6&gt;0,EDATE(Q7,Q6)-1,"")</f>
        <v/>
      </c>
    </row>
    <row r="9" spans="1:23" x14ac:dyDescent="0.25">
      <c r="B9" s="23"/>
      <c r="C9" s="23"/>
      <c r="D9" s="23"/>
      <c r="E9" s="23"/>
      <c r="F9" s="24"/>
      <c r="G9" s="24"/>
      <c r="H9" s="23"/>
      <c r="I9" s="23"/>
      <c r="J9" s="23"/>
      <c r="K9" s="23"/>
      <c r="L9" s="23"/>
      <c r="M9" s="23"/>
      <c r="N9" s="23"/>
      <c r="O9" s="23"/>
      <c r="P9" s="23"/>
      <c r="Q9" s="23"/>
      <c r="R9" s="23"/>
      <c r="S9" s="23"/>
    </row>
    <row r="10" spans="1:23" x14ac:dyDescent="0.25">
      <c r="B10" s="25" t="s">
        <v>167</v>
      </c>
      <c r="C10" s="26"/>
      <c r="D10" s="26"/>
      <c r="E10" s="26"/>
      <c r="F10" s="27"/>
      <c r="G10" s="27"/>
      <c r="H10" s="26"/>
      <c r="I10" s="26"/>
      <c r="J10" s="26"/>
      <c r="K10" s="26"/>
      <c r="L10" s="26"/>
      <c r="M10" s="26"/>
      <c r="N10" s="26"/>
      <c r="O10" s="26"/>
      <c r="P10" s="26"/>
      <c r="Q10" s="26"/>
      <c r="R10" s="26"/>
    </row>
    <row r="11" spans="1:23" ht="60" x14ac:dyDescent="0.25">
      <c r="A11" s="28" t="s">
        <v>74</v>
      </c>
      <c r="B11" s="29" t="s">
        <v>7</v>
      </c>
      <c r="C11" s="29" t="s">
        <v>8</v>
      </c>
      <c r="D11" s="29" t="s">
        <v>63</v>
      </c>
      <c r="E11" s="29" t="s">
        <v>9</v>
      </c>
      <c r="F11" s="30" t="s">
        <v>215</v>
      </c>
      <c r="G11" s="30" t="s">
        <v>11</v>
      </c>
      <c r="H11" s="31" t="s">
        <v>12</v>
      </c>
      <c r="I11" s="31" t="s">
        <v>13</v>
      </c>
      <c r="J11" s="31" t="s">
        <v>14</v>
      </c>
      <c r="K11" s="31" t="s">
        <v>15</v>
      </c>
      <c r="L11" s="31" t="s">
        <v>16</v>
      </c>
      <c r="M11" s="31" t="s">
        <v>17</v>
      </c>
      <c r="N11" s="31" t="s">
        <v>18</v>
      </c>
      <c r="O11" s="31" t="s">
        <v>19</v>
      </c>
      <c r="P11" s="31" t="s">
        <v>20</v>
      </c>
      <c r="Q11" s="31" t="s">
        <v>21</v>
      </c>
      <c r="R11" s="31" t="s">
        <v>22</v>
      </c>
      <c r="S11" s="29" t="s">
        <v>23</v>
      </c>
    </row>
    <row r="12" spans="1:23" x14ac:dyDescent="0.25">
      <c r="A12" s="3" t="e">
        <f>VLOOKUP(D12,Fields!$A$2:$B$19,2,FALSE)</f>
        <v>#N/A</v>
      </c>
      <c r="B12" s="173">
        <f>B1</f>
        <v>0</v>
      </c>
      <c r="C12" s="175" t="s">
        <v>35</v>
      </c>
      <c r="D12" s="180" t="s">
        <v>219</v>
      </c>
      <c r="E12" s="20" t="s">
        <v>27</v>
      </c>
      <c r="F12" s="32"/>
      <c r="G12" s="32"/>
      <c r="H12" s="33"/>
      <c r="I12" s="33"/>
      <c r="J12" s="33"/>
      <c r="K12" s="33"/>
      <c r="L12" s="33"/>
      <c r="M12" s="34">
        <f>IF(F12&gt;0,ROUND($G12/$F12*H12,0),0)</f>
        <v>0</v>
      </c>
      <c r="N12" s="34">
        <f>IF(F12&gt;0,ROUND($G12/$F12*I12*$S$2^(N$1-1),0),0)</f>
        <v>0</v>
      </c>
      <c r="O12" s="34">
        <f>IF(F12&gt;0,ROUND($G12/$F12*J12*$S$2^(O$1-1),0),0)</f>
        <v>0</v>
      </c>
      <c r="P12" s="34">
        <f>IF(F12&gt;0,ROUND($G12/$F12*K12*$S$2^(P$1-1),0),0)</f>
        <v>0</v>
      </c>
      <c r="Q12" s="34">
        <f>IF(F12&gt;0,ROUND($G12/$F12*L12*$S$2^(Q$1-1),0),0)</f>
        <v>0</v>
      </c>
      <c r="R12" s="34">
        <f>SUM(M12:Q12)</f>
        <v>0</v>
      </c>
    </row>
    <row r="13" spans="1:23" x14ac:dyDescent="0.25">
      <c r="A13" s="3">
        <v>6150</v>
      </c>
      <c r="B13" s="174"/>
      <c r="C13" s="176"/>
      <c r="D13" s="181"/>
      <c r="E13" s="20" t="s">
        <v>28</v>
      </c>
      <c r="F13" s="34">
        <f>F12</f>
        <v>0</v>
      </c>
      <c r="G13" s="34">
        <f>G12</f>
        <v>0</v>
      </c>
      <c r="H13" s="33"/>
      <c r="I13" s="33"/>
      <c r="J13" s="33"/>
      <c r="K13" s="33"/>
      <c r="L13" s="33"/>
      <c r="M13" s="34">
        <f>IF($F13&gt;0,ROUND($G13/$F13*H13,0),0)</f>
        <v>0</v>
      </c>
      <c r="N13" s="34">
        <f>IF(F13&gt;0,ROUND($G13/$F13*I13*$S$2^(N$1-1),0),0)</f>
        <v>0</v>
      </c>
      <c r="O13" s="34">
        <f>IF(F13&gt;0,ROUND($G13/$F13*J13*$S$2^(O$1-1),0),0)</f>
        <v>0</v>
      </c>
      <c r="P13" s="34">
        <f>IF(F13&gt;0,ROUND($G13/$F13*K13*$S$2^(P$1-1),0),0)</f>
        <v>0</v>
      </c>
      <c r="Q13" s="34">
        <f>IF(F13&gt;0,ROUND($G13/$F13*L13*$S$2^(Q$1-1),0),0)</f>
        <v>0</v>
      </c>
      <c r="R13" s="34">
        <f t="shared" ref="R13:R29" si="0">SUM(M13:Q13)</f>
        <v>0</v>
      </c>
    </row>
    <row r="14" spans="1:23" x14ac:dyDescent="0.25">
      <c r="A14" s="3" t="e">
        <f>VLOOKUP(D14,Fields!$A$2:$B$19,2,FALSE)</f>
        <v>#N/A</v>
      </c>
      <c r="B14" s="175"/>
      <c r="C14" s="175" t="s">
        <v>64</v>
      </c>
      <c r="D14" s="180" t="s">
        <v>219</v>
      </c>
      <c r="E14" s="3" t="s">
        <v>27</v>
      </c>
      <c r="F14" s="32"/>
      <c r="G14" s="32"/>
      <c r="H14" s="33"/>
      <c r="I14" s="33"/>
      <c r="J14" s="33"/>
      <c r="K14" s="33"/>
      <c r="L14" s="33"/>
      <c r="M14" s="34">
        <f t="shared" ref="M14:M29" si="1">IF($F14&gt;0,ROUND($G14/$F14*H14,0),0)</f>
        <v>0</v>
      </c>
      <c r="N14" s="34">
        <f t="shared" ref="N14:N29" si="2">IF(F14&gt;0,ROUND($G14/$F14*I14*$S$2^(N$1-1),0),0)</f>
        <v>0</v>
      </c>
      <c r="O14" s="34">
        <f t="shared" ref="O14:O29" si="3">IF(F14&gt;0,ROUND($G14/$F14*J14*$S$2^(O$1-1),0),0)</f>
        <v>0</v>
      </c>
      <c r="P14" s="34">
        <f t="shared" ref="P14:P29" si="4">IF(F14&gt;0,ROUND($G14/$F14*K14*$S$2^(P$1-1),0),0)</f>
        <v>0</v>
      </c>
      <c r="Q14" s="34">
        <f t="shared" ref="Q14:Q27" si="5">IF(F14&gt;0,ROUND($G14/$F14*L14*$S$2^(Q$1-1),0),0)</f>
        <v>0</v>
      </c>
      <c r="R14" s="34">
        <f t="shared" si="0"/>
        <v>0</v>
      </c>
    </row>
    <row r="15" spans="1:23" x14ac:dyDescent="0.25">
      <c r="A15" s="3">
        <v>6150</v>
      </c>
      <c r="B15" s="176"/>
      <c r="C15" s="176"/>
      <c r="D15" s="181"/>
      <c r="E15" s="3" t="s">
        <v>28</v>
      </c>
      <c r="F15" s="14">
        <f>F14</f>
        <v>0</v>
      </c>
      <c r="G15" s="14">
        <f>G14</f>
        <v>0</v>
      </c>
      <c r="H15" s="33"/>
      <c r="I15" s="33"/>
      <c r="J15" s="33"/>
      <c r="K15" s="33"/>
      <c r="L15" s="33"/>
      <c r="M15" s="34">
        <f t="shared" si="1"/>
        <v>0</v>
      </c>
      <c r="N15" s="34">
        <f t="shared" si="2"/>
        <v>0</v>
      </c>
      <c r="O15" s="34">
        <f t="shared" si="3"/>
        <v>0</v>
      </c>
      <c r="P15" s="34">
        <f t="shared" si="4"/>
        <v>0</v>
      </c>
      <c r="Q15" s="34">
        <f t="shared" si="5"/>
        <v>0</v>
      </c>
      <c r="R15" s="34">
        <f t="shared" si="0"/>
        <v>0</v>
      </c>
    </row>
    <row r="16" spans="1:23" x14ac:dyDescent="0.25">
      <c r="A16" s="3" t="e">
        <f>VLOOKUP(D16,Fields!$A$2:$B$19,2,FALSE)</f>
        <v>#N/A</v>
      </c>
      <c r="B16" s="182"/>
      <c r="C16" s="182" t="s">
        <v>64</v>
      </c>
      <c r="D16" s="169" t="s">
        <v>219</v>
      </c>
      <c r="E16" s="3" t="s">
        <v>27</v>
      </c>
      <c r="F16" s="32"/>
      <c r="G16" s="32"/>
      <c r="H16" s="33"/>
      <c r="I16" s="33"/>
      <c r="J16" s="33"/>
      <c r="K16" s="33"/>
      <c r="L16" s="33"/>
      <c r="M16" s="34">
        <f t="shared" si="1"/>
        <v>0</v>
      </c>
      <c r="N16" s="34">
        <f t="shared" si="2"/>
        <v>0</v>
      </c>
      <c r="O16" s="34">
        <f t="shared" si="3"/>
        <v>0</v>
      </c>
      <c r="P16" s="34">
        <f t="shared" si="4"/>
        <v>0</v>
      </c>
      <c r="Q16" s="34">
        <f t="shared" si="5"/>
        <v>0</v>
      </c>
      <c r="R16" s="34">
        <f t="shared" si="0"/>
        <v>0</v>
      </c>
    </row>
    <row r="17" spans="1:1208" x14ac:dyDescent="0.25">
      <c r="A17" s="3">
        <v>6150</v>
      </c>
      <c r="B17" s="182"/>
      <c r="C17" s="182"/>
      <c r="D17" s="169"/>
      <c r="E17" s="3" t="s">
        <v>28</v>
      </c>
      <c r="F17" s="14">
        <f>F16</f>
        <v>0</v>
      </c>
      <c r="G17" s="14">
        <f>G16</f>
        <v>0</v>
      </c>
      <c r="H17" s="33"/>
      <c r="I17" s="33"/>
      <c r="J17" s="33"/>
      <c r="K17" s="33"/>
      <c r="L17" s="33"/>
      <c r="M17" s="34">
        <f t="shared" si="1"/>
        <v>0</v>
      </c>
      <c r="N17" s="34">
        <f t="shared" si="2"/>
        <v>0</v>
      </c>
      <c r="O17" s="34">
        <f t="shared" si="3"/>
        <v>0</v>
      </c>
      <c r="P17" s="34">
        <f t="shared" si="4"/>
        <v>0</v>
      </c>
      <c r="Q17" s="34">
        <f t="shared" si="5"/>
        <v>0</v>
      </c>
      <c r="R17" s="34">
        <f t="shared" si="0"/>
        <v>0</v>
      </c>
    </row>
    <row r="18" spans="1:1208" x14ac:dyDescent="0.25">
      <c r="A18" s="3" t="e">
        <f>VLOOKUP(D18,Fields!$A$2:$B$19,2,FALSE)</f>
        <v>#N/A</v>
      </c>
      <c r="B18" s="182"/>
      <c r="C18" s="182" t="s">
        <v>64</v>
      </c>
      <c r="D18" s="169" t="s">
        <v>219</v>
      </c>
      <c r="E18" s="3" t="s">
        <v>27</v>
      </c>
      <c r="F18" s="32"/>
      <c r="G18" s="32"/>
      <c r="H18" s="33"/>
      <c r="I18" s="33"/>
      <c r="J18" s="33"/>
      <c r="K18" s="33"/>
      <c r="L18" s="33"/>
      <c r="M18" s="34">
        <f t="shared" si="1"/>
        <v>0</v>
      </c>
      <c r="N18" s="34">
        <f t="shared" si="2"/>
        <v>0</v>
      </c>
      <c r="O18" s="34">
        <f t="shared" si="3"/>
        <v>0</v>
      </c>
      <c r="P18" s="34">
        <f t="shared" si="4"/>
        <v>0</v>
      </c>
      <c r="Q18" s="34">
        <f t="shared" si="5"/>
        <v>0</v>
      </c>
      <c r="R18" s="34">
        <f t="shared" si="0"/>
        <v>0</v>
      </c>
    </row>
    <row r="19" spans="1:1208" x14ac:dyDescent="0.25">
      <c r="A19" s="3">
        <v>6150</v>
      </c>
      <c r="B19" s="182"/>
      <c r="C19" s="182"/>
      <c r="D19" s="169"/>
      <c r="E19" s="3" t="s">
        <v>28</v>
      </c>
      <c r="F19" s="14">
        <f>F18</f>
        <v>0</v>
      </c>
      <c r="G19" s="14">
        <f>G18</f>
        <v>0</v>
      </c>
      <c r="H19" s="33"/>
      <c r="I19" s="33"/>
      <c r="J19" s="33"/>
      <c r="K19" s="33"/>
      <c r="L19" s="33"/>
      <c r="M19" s="34">
        <f t="shared" si="1"/>
        <v>0</v>
      </c>
      <c r="N19" s="34">
        <f t="shared" si="2"/>
        <v>0</v>
      </c>
      <c r="O19" s="34">
        <f t="shared" si="3"/>
        <v>0</v>
      </c>
      <c r="P19" s="34">
        <f t="shared" si="4"/>
        <v>0</v>
      </c>
      <c r="Q19" s="34">
        <f t="shared" si="5"/>
        <v>0</v>
      </c>
      <c r="R19" s="34">
        <f t="shared" si="0"/>
        <v>0</v>
      </c>
    </row>
    <row r="20" spans="1:1208" x14ac:dyDescent="0.25">
      <c r="A20" s="3" t="e">
        <f>VLOOKUP(D20,Fields!$A$2:$B$19,2,FALSE)</f>
        <v>#N/A</v>
      </c>
      <c r="B20" s="182"/>
      <c r="C20" s="182" t="s">
        <v>64</v>
      </c>
      <c r="D20" s="169" t="s">
        <v>219</v>
      </c>
      <c r="E20" s="3" t="s">
        <v>27</v>
      </c>
      <c r="F20" s="32"/>
      <c r="G20" s="32"/>
      <c r="H20" s="33"/>
      <c r="I20" s="33"/>
      <c r="J20" s="33"/>
      <c r="K20" s="33"/>
      <c r="L20" s="33"/>
      <c r="M20" s="34">
        <f t="shared" si="1"/>
        <v>0</v>
      </c>
      <c r="N20" s="34">
        <f t="shared" si="2"/>
        <v>0</v>
      </c>
      <c r="O20" s="34">
        <f t="shared" si="3"/>
        <v>0</v>
      </c>
      <c r="P20" s="34">
        <f>IF(F20&gt;0,ROUND($G20/$F20*K20*$S$2^(P$1-1),0),0)</f>
        <v>0</v>
      </c>
      <c r="Q20" s="34">
        <f t="shared" si="5"/>
        <v>0</v>
      </c>
      <c r="R20" s="34">
        <f t="shared" si="0"/>
        <v>0</v>
      </c>
    </row>
    <row r="21" spans="1:1208" x14ac:dyDescent="0.25">
      <c r="A21" s="3">
        <v>6150</v>
      </c>
      <c r="B21" s="182"/>
      <c r="C21" s="182"/>
      <c r="D21" s="169"/>
      <c r="E21" s="3" t="s">
        <v>28</v>
      </c>
      <c r="F21" s="14">
        <f>F20</f>
        <v>0</v>
      </c>
      <c r="G21" s="14">
        <f>G20</f>
        <v>0</v>
      </c>
      <c r="H21" s="33"/>
      <c r="I21" s="33"/>
      <c r="J21" s="33"/>
      <c r="K21" s="33"/>
      <c r="L21" s="33"/>
      <c r="M21" s="34">
        <f t="shared" si="1"/>
        <v>0</v>
      </c>
      <c r="N21" s="34">
        <f t="shared" si="2"/>
        <v>0</v>
      </c>
      <c r="O21" s="34">
        <f t="shared" si="3"/>
        <v>0</v>
      </c>
      <c r="P21" s="34">
        <f t="shared" si="4"/>
        <v>0</v>
      </c>
      <c r="Q21" s="34">
        <f t="shared" si="5"/>
        <v>0</v>
      </c>
      <c r="R21" s="34">
        <f t="shared" si="0"/>
        <v>0</v>
      </c>
    </row>
    <row r="22" spans="1:1208" x14ac:dyDescent="0.25">
      <c r="A22" s="3" t="e">
        <f>VLOOKUP(D22,Fields!$A$2:$B$19,2,FALSE)</f>
        <v>#N/A</v>
      </c>
      <c r="B22" s="182"/>
      <c r="C22" s="182" t="s">
        <v>65</v>
      </c>
      <c r="D22" s="169" t="s">
        <v>219</v>
      </c>
      <c r="E22" s="3" t="s">
        <v>27</v>
      </c>
      <c r="F22" s="32"/>
      <c r="G22" s="32"/>
      <c r="H22" s="33"/>
      <c r="I22" s="33"/>
      <c r="J22" s="33"/>
      <c r="K22" s="33"/>
      <c r="L22" s="33"/>
      <c r="M22" s="34">
        <f t="shared" si="1"/>
        <v>0</v>
      </c>
      <c r="N22" s="34">
        <f t="shared" si="2"/>
        <v>0</v>
      </c>
      <c r="O22" s="34">
        <f t="shared" si="3"/>
        <v>0</v>
      </c>
      <c r="P22" s="34">
        <f>IF(F22&gt;0,ROUND($G22/$F22*K22*$S$2^(P$1-1),0),0)</f>
        <v>0</v>
      </c>
      <c r="Q22" s="34">
        <f t="shared" si="5"/>
        <v>0</v>
      </c>
      <c r="R22" s="34">
        <f t="shared" si="0"/>
        <v>0</v>
      </c>
    </row>
    <row r="23" spans="1:1208" x14ac:dyDescent="0.25">
      <c r="A23" s="3">
        <v>6150</v>
      </c>
      <c r="B23" s="182"/>
      <c r="C23" s="182"/>
      <c r="D23" s="169"/>
      <c r="E23" s="3" t="s">
        <v>28</v>
      </c>
      <c r="F23" s="14">
        <f>F22</f>
        <v>0</v>
      </c>
      <c r="G23" s="14">
        <f>G22</f>
        <v>0</v>
      </c>
      <c r="H23" s="33"/>
      <c r="I23" s="33"/>
      <c r="J23" s="33"/>
      <c r="K23" s="33"/>
      <c r="L23" s="33"/>
      <c r="M23" s="34">
        <f t="shared" si="1"/>
        <v>0</v>
      </c>
      <c r="N23" s="34">
        <f t="shared" si="2"/>
        <v>0</v>
      </c>
      <c r="O23" s="34">
        <f t="shared" si="3"/>
        <v>0</v>
      </c>
      <c r="P23" s="34">
        <f>IF(F23&gt;0,ROUND($G23/$F23*K23*$S$2^(P$1-1),0),0)</f>
        <v>0</v>
      </c>
      <c r="Q23" s="34">
        <f t="shared" si="5"/>
        <v>0</v>
      </c>
      <c r="R23" s="34">
        <f t="shared" si="0"/>
        <v>0</v>
      </c>
    </row>
    <row r="24" spans="1:1208" x14ac:dyDescent="0.25">
      <c r="A24" s="3" t="e">
        <f>VLOOKUP(D24,Fields!$A$2:$B$19,2,FALSE)</f>
        <v>#N/A</v>
      </c>
      <c r="B24" s="182"/>
      <c r="C24" s="182" t="s">
        <v>65</v>
      </c>
      <c r="D24" s="169" t="s">
        <v>219</v>
      </c>
      <c r="E24" s="3" t="s">
        <v>27</v>
      </c>
      <c r="F24" s="32"/>
      <c r="G24" s="32"/>
      <c r="H24" s="33"/>
      <c r="I24" s="33"/>
      <c r="J24" s="33"/>
      <c r="K24" s="33"/>
      <c r="L24" s="33"/>
      <c r="M24" s="34">
        <f t="shared" si="1"/>
        <v>0</v>
      </c>
      <c r="N24" s="34">
        <f t="shared" si="2"/>
        <v>0</v>
      </c>
      <c r="O24" s="34">
        <f t="shared" si="3"/>
        <v>0</v>
      </c>
      <c r="P24" s="34">
        <f>IF(F24&gt;0,ROUND($G24/$F24*K24*$S$2^(P$1-1),0),0)</f>
        <v>0</v>
      </c>
      <c r="Q24" s="34">
        <f t="shared" si="5"/>
        <v>0</v>
      </c>
      <c r="R24" s="34">
        <f t="shared" si="0"/>
        <v>0</v>
      </c>
    </row>
    <row r="25" spans="1:1208" x14ac:dyDescent="0.25">
      <c r="A25" s="3">
        <v>6150</v>
      </c>
      <c r="B25" s="182"/>
      <c r="C25" s="182"/>
      <c r="D25" s="169"/>
      <c r="E25" s="3" t="s">
        <v>28</v>
      </c>
      <c r="F25" s="14">
        <f>F24</f>
        <v>0</v>
      </c>
      <c r="G25" s="14">
        <f>G24</f>
        <v>0</v>
      </c>
      <c r="H25" s="33"/>
      <c r="I25" s="33"/>
      <c r="J25" s="33"/>
      <c r="K25" s="33"/>
      <c r="L25" s="33"/>
      <c r="M25" s="34">
        <f t="shared" si="1"/>
        <v>0</v>
      </c>
      <c r="N25" s="34">
        <f t="shared" si="2"/>
        <v>0</v>
      </c>
      <c r="O25" s="34">
        <f t="shared" si="3"/>
        <v>0</v>
      </c>
      <c r="P25" s="34">
        <f>IF(F25&gt;0,ROUND($G25/$F25*K25*$S$2^(P$1-1),0),0)</f>
        <v>0</v>
      </c>
      <c r="Q25" s="34">
        <f t="shared" si="5"/>
        <v>0</v>
      </c>
      <c r="R25" s="34">
        <f t="shared" si="0"/>
        <v>0</v>
      </c>
    </row>
    <row r="26" spans="1:1208" x14ac:dyDescent="0.25">
      <c r="A26" s="3" t="e">
        <f>VLOOKUP(D26,Fields!$A$2:$B$19,2,FALSE)</f>
        <v>#N/A</v>
      </c>
      <c r="B26" s="182"/>
      <c r="C26" s="182" t="s">
        <v>65</v>
      </c>
      <c r="D26" s="169" t="s">
        <v>219</v>
      </c>
      <c r="E26" s="3" t="s">
        <v>27</v>
      </c>
      <c r="F26" s="32"/>
      <c r="G26" s="32"/>
      <c r="H26" s="33"/>
      <c r="I26" s="33"/>
      <c r="J26" s="33"/>
      <c r="K26" s="33"/>
      <c r="L26" s="33"/>
      <c r="M26" s="34">
        <f t="shared" si="1"/>
        <v>0</v>
      </c>
      <c r="N26" s="34">
        <f t="shared" si="2"/>
        <v>0</v>
      </c>
      <c r="O26" s="34">
        <f t="shared" si="3"/>
        <v>0</v>
      </c>
      <c r="P26" s="34">
        <f>IF(F26&gt;0,ROUND($G26/$F26*K26*$S$2^(P$1-1),0),0)</f>
        <v>0</v>
      </c>
      <c r="Q26" s="34">
        <f t="shared" si="5"/>
        <v>0</v>
      </c>
      <c r="R26" s="34">
        <f t="shared" si="0"/>
        <v>0</v>
      </c>
    </row>
    <row r="27" spans="1:1208" x14ac:dyDescent="0.25">
      <c r="A27" s="3">
        <v>6150</v>
      </c>
      <c r="B27" s="182"/>
      <c r="C27" s="182"/>
      <c r="D27" s="169"/>
      <c r="E27" s="3" t="s">
        <v>28</v>
      </c>
      <c r="F27" s="14">
        <f>F26</f>
        <v>0</v>
      </c>
      <c r="G27" s="14">
        <f>G26</f>
        <v>0</v>
      </c>
      <c r="H27" s="33"/>
      <c r="I27" s="33"/>
      <c r="J27" s="33"/>
      <c r="K27" s="33"/>
      <c r="L27" s="33"/>
      <c r="M27" s="34">
        <f t="shared" si="1"/>
        <v>0</v>
      </c>
      <c r="N27" s="34">
        <f t="shared" si="2"/>
        <v>0</v>
      </c>
      <c r="O27" s="34">
        <f t="shared" si="3"/>
        <v>0</v>
      </c>
      <c r="P27" s="34">
        <f t="shared" si="4"/>
        <v>0</v>
      </c>
      <c r="Q27" s="34">
        <f t="shared" si="5"/>
        <v>0</v>
      </c>
      <c r="R27" s="34">
        <f t="shared" si="0"/>
        <v>0</v>
      </c>
    </row>
    <row r="28" spans="1:1208" x14ac:dyDescent="0.25">
      <c r="A28" s="3" t="e">
        <f>VLOOKUP(D28,Fields!$A$2:$B$19,2,FALSE)</f>
        <v>#N/A</v>
      </c>
      <c r="B28" s="182"/>
      <c r="C28" s="182" t="s">
        <v>65</v>
      </c>
      <c r="D28" s="169" t="s">
        <v>219</v>
      </c>
      <c r="E28" s="3" t="s">
        <v>27</v>
      </c>
      <c r="F28" s="32"/>
      <c r="G28" s="32"/>
      <c r="H28" s="33"/>
      <c r="I28" s="33"/>
      <c r="J28" s="33"/>
      <c r="K28" s="33"/>
      <c r="L28" s="33"/>
      <c r="M28" s="34">
        <f t="shared" si="1"/>
        <v>0</v>
      </c>
      <c r="N28" s="34">
        <f t="shared" si="2"/>
        <v>0</v>
      </c>
      <c r="O28" s="34">
        <f t="shared" si="3"/>
        <v>0</v>
      </c>
      <c r="P28" s="34">
        <f t="shared" si="4"/>
        <v>0</v>
      </c>
      <c r="Q28" s="34">
        <f>IF(F28&gt;0,ROUND($G28/$F28*L28*$S$2^(Q$1-1),0),0)</f>
        <v>0</v>
      </c>
      <c r="R28" s="34">
        <f t="shared" si="0"/>
        <v>0</v>
      </c>
    </row>
    <row r="29" spans="1:1208" x14ac:dyDescent="0.25">
      <c r="A29" s="3">
        <v>6150</v>
      </c>
      <c r="B29" s="182"/>
      <c r="C29" s="182"/>
      <c r="D29" s="169"/>
      <c r="E29" s="3" t="s">
        <v>28</v>
      </c>
      <c r="F29" s="14">
        <f>F28</f>
        <v>0</v>
      </c>
      <c r="G29" s="14">
        <f>G28</f>
        <v>0</v>
      </c>
      <c r="H29" s="33"/>
      <c r="I29" s="33"/>
      <c r="J29" s="33"/>
      <c r="K29" s="33"/>
      <c r="L29" s="33"/>
      <c r="M29" s="34">
        <f t="shared" si="1"/>
        <v>0</v>
      </c>
      <c r="N29" s="34">
        <f t="shared" si="2"/>
        <v>0</v>
      </c>
      <c r="O29" s="34">
        <f t="shared" si="3"/>
        <v>0</v>
      </c>
      <c r="P29" s="34">
        <f t="shared" si="4"/>
        <v>0</v>
      </c>
      <c r="Q29" s="34">
        <f>IF(F29&gt;0,ROUND($G29/$F29*L29*$S$2^(Q$1-1),0),0)</f>
        <v>0</v>
      </c>
      <c r="R29" s="34">
        <f t="shared" si="0"/>
        <v>0</v>
      </c>
    </row>
    <row r="30" spans="1:1208" s="4" customFormat="1" x14ac:dyDescent="0.25">
      <c r="B30" s="35" t="s">
        <v>62</v>
      </c>
      <c r="C30" s="35"/>
      <c r="D30" s="35"/>
      <c r="E30" s="35"/>
      <c r="F30" s="36"/>
      <c r="G30" s="36"/>
      <c r="H30" s="35"/>
      <c r="I30" s="35"/>
      <c r="J30" s="35"/>
      <c r="K30" s="35"/>
      <c r="L30" s="35"/>
      <c r="M30" s="36">
        <f>SUM(M12:M29)</f>
        <v>0</v>
      </c>
      <c r="N30" s="36">
        <f t="shared" ref="N30:R30" si="6">SUM(N12:N29)</f>
        <v>0</v>
      </c>
      <c r="O30" s="36">
        <f t="shared" si="6"/>
        <v>0</v>
      </c>
      <c r="P30" s="36">
        <f t="shared" si="6"/>
        <v>0</v>
      </c>
      <c r="Q30" s="36">
        <f t="shared" si="6"/>
        <v>0</v>
      </c>
      <c r="R30" s="36">
        <f t="shared" si="6"/>
        <v>0</v>
      </c>
      <c r="S30" s="37">
        <f>SUM(M30:Q30)</f>
        <v>0</v>
      </c>
      <c r="T30" s="28"/>
      <c r="U30" s="28"/>
      <c r="V30" s="28"/>
      <c r="W30" s="28"/>
      <c r="X30" s="28"/>
      <c r="Y30" s="28"/>
      <c r="Z30" s="28"/>
      <c r="AA30" s="28"/>
      <c r="AB30" s="28"/>
      <c r="AC30" s="28"/>
      <c r="AD30" s="28"/>
      <c r="AE30" s="28"/>
      <c r="AF30" s="28"/>
      <c r="AG30" s="28"/>
      <c r="AH30" s="28"/>
      <c r="AI30" s="28"/>
      <c r="AJ30" s="28"/>
      <c r="AK30" s="28"/>
      <c r="AL30" s="28"/>
      <c r="AM30" s="28"/>
      <c r="AN30" s="28"/>
      <c r="AO30" s="28"/>
      <c r="AP30" s="28"/>
      <c r="AQ30" s="28"/>
      <c r="AR30" s="28"/>
      <c r="AS30" s="28"/>
      <c r="AT30" s="28"/>
      <c r="AU30" s="28"/>
      <c r="AV30" s="28"/>
      <c r="AW30" s="28"/>
      <c r="AX30" s="28"/>
      <c r="AY30" s="28"/>
      <c r="AZ30" s="28"/>
      <c r="BA30" s="28"/>
      <c r="BB30" s="28"/>
      <c r="BC30" s="28"/>
      <c r="BD30" s="28"/>
      <c r="BE30" s="28"/>
      <c r="BF30" s="28"/>
      <c r="BG30" s="28"/>
      <c r="BH30" s="28"/>
      <c r="BI30" s="28"/>
      <c r="BJ30" s="28"/>
      <c r="BK30" s="28"/>
      <c r="BL30" s="28"/>
      <c r="BM30" s="28"/>
      <c r="BN30" s="28"/>
      <c r="BO30" s="28"/>
      <c r="BP30" s="28"/>
      <c r="BQ30" s="28"/>
      <c r="BR30" s="28"/>
      <c r="BS30" s="28"/>
      <c r="BT30" s="28"/>
      <c r="BU30" s="28"/>
      <c r="BV30" s="28"/>
      <c r="BW30" s="28"/>
      <c r="BX30" s="28"/>
      <c r="BY30" s="28"/>
      <c r="BZ30" s="28"/>
      <c r="CA30" s="28"/>
      <c r="CB30" s="28"/>
      <c r="CC30" s="28"/>
      <c r="CD30" s="28"/>
      <c r="CE30" s="28"/>
      <c r="CF30" s="28"/>
      <c r="CG30" s="28"/>
      <c r="CH30" s="28"/>
      <c r="CI30" s="28"/>
      <c r="CJ30" s="28"/>
      <c r="CK30" s="28"/>
      <c r="CL30" s="28"/>
      <c r="CM30" s="28"/>
      <c r="CN30" s="28"/>
      <c r="CO30" s="28"/>
      <c r="CP30" s="28"/>
      <c r="CQ30" s="28"/>
      <c r="CR30" s="28"/>
      <c r="CS30" s="28"/>
      <c r="CT30" s="28"/>
      <c r="CU30" s="28"/>
      <c r="CV30" s="28"/>
      <c r="CW30" s="28"/>
      <c r="CX30" s="28"/>
      <c r="CY30" s="28"/>
      <c r="CZ30" s="28"/>
      <c r="DA30" s="28"/>
      <c r="DB30" s="28"/>
      <c r="DC30" s="28"/>
      <c r="DD30" s="28"/>
      <c r="DE30" s="28"/>
      <c r="DF30" s="28"/>
      <c r="DG30" s="28"/>
      <c r="DH30" s="28"/>
      <c r="DI30" s="28"/>
      <c r="DJ30" s="28"/>
      <c r="DK30" s="28"/>
      <c r="DL30" s="28"/>
      <c r="DM30" s="28"/>
      <c r="DN30" s="28"/>
      <c r="DO30" s="28"/>
      <c r="DP30" s="28"/>
      <c r="DQ30" s="28"/>
      <c r="DR30" s="28"/>
      <c r="DS30" s="28"/>
      <c r="DT30" s="28"/>
      <c r="DU30" s="28"/>
      <c r="DV30" s="28"/>
      <c r="DW30" s="28"/>
      <c r="DX30" s="28"/>
      <c r="DY30" s="28"/>
      <c r="DZ30" s="28"/>
      <c r="EA30" s="28"/>
      <c r="EB30" s="28"/>
      <c r="EC30" s="28"/>
      <c r="ED30" s="28"/>
      <c r="EE30" s="28"/>
      <c r="EF30" s="28"/>
      <c r="EG30" s="28"/>
      <c r="EH30" s="28"/>
      <c r="EI30" s="28"/>
      <c r="EJ30" s="28"/>
      <c r="EK30" s="28"/>
      <c r="EL30" s="28"/>
      <c r="EM30" s="28"/>
      <c r="EN30" s="28"/>
      <c r="EO30" s="28"/>
      <c r="EP30" s="28"/>
      <c r="EQ30" s="28"/>
      <c r="ER30" s="28"/>
      <c r="ES30" s="28"/>
      <c r="ET30" s="28"/>
      <c r="EU30" s="28"/>
      <c r="EV30" s="28"/>
      <c r="EW30" s="28"/>
      <c r="EX30" s="28"/>
      <c r="EY30" s="28"/>
      <c r="EZ30" s="28"/>
      <c r="FA30" s="28"/>
      <c r="FB30" s="28"/>
      <c r="FC30" s="28"/>
      <c r="FD30" s="28"/>
      <c r="FE30" s="28"/>
      <c r="FF30" s="28"/>
      <c r="FG30" s="28"/>
      <c r="FH30" s="28"/>
      <c r="FI30" s="28"/>
      <c r="FJ30" s="28"/>
      <c r="FK30" s="28"/>
      <c r="FL30" s="28"/>
      <c r="FM30" s="28"/>
      <c r="FN30" s="28"/>
      <c r="FO30" s="28"/>
      <c r="FP30" s="28"/>
      <c r="FQ30" s="28"/>
      <c r="FR30" s="28"/>
      <c r="FS30" s="28"/>
      <c r="FT30" s="28"/>
      <c r="FU30" s="28"/>
      <c r="FV30" s="28"/>
      <c r="FW30" s="28"/>
      <c r="FX30" s="28"/>
      <c r="FY30" s="28"/>
      <c r="FZ30" s="28"/>
      <c r="GA30" s="28"/>
      <c r="GB30" s="28"/>
      <c r="GC30" s="28"/>
      <c r="GD30" s="28"/>
      <c r="GE30" s="28"/>
      <c r="GF30" s="28"/>
      <c r="GG30" s="28"/>
      <c r="GH30" s="28"/>
      <c r="GI30" s="28"/>
      <c r="GJ30" s="28"/>
      <c r="GK30" s="28"/>
      <c r="GL30" s="28"/>
      <c r="GM30" s="28"/>
      <c r="GN30" s="28"/>
      <c r="GO30" s="28"/>
      <c r="GP30" s="28"/>
      <c r="GQ30" s="28"/>
      <c r="GR30" s="28"/>
      <c r="GS30" s="28"/>
      <c r="GT30" s="28"/>
      <c r="GU30" s="28"/>
      <c r="GV30" s="28"/>
      <c r="GW30" s="28"/>
      <c r="GX30" s="28"/>
      <c r="GY30" s="28"/>
      <c r="GZ30" s="28"/>
      <c r="HA30" s="28"/>
      <c r="HB30" s="28"/>
      <c r="HC30" s="28"/>
      <c r="HD30" s="28"/>
      <c r="HE30" s="28"/>
      <c r="HF30" s="28"/>
      <c r="HG30" s="28"/>
      <c r="HH30" s="28"/>
      <c r="HI30" s="28"/>
      <c r="HJ30" s="28"/>
      <c r="HK30" s="28"/>
      <c r="HL30" s="28"/>
      <c r="HM30" s="28"/>
      <c r="HN30" s="28"/>
      <c r="HO30" s="28"/>
      <c r="HP30" s="28"/>
      <c r="HQ30" s="28"/>
      <c r="HR30" s="28"/>
      <c r="HS30" s="28"/>
      <c r="HT30" s="28"/>
      <c r="HU30" s="28"/>
      <c r="HV30" s="28"/>
      <c r="HW30" s="28"/>
      <c r="HX30" s="28"/>
      <c r="HY30" s="28"/>
      <c r="HZ30" s="28"/>
      <c r="IA30" s="28"/>
      <c r="IB30" s="28"/>
      <c r="IC30" s="28"/>
      <c r="ID30" s="28"/>
      <c r="IE30" s="28"/>
      <c r="IF30" s="28"/>
      <c r="IG30" s="28"/>
      <c r="IH30" s="28"/>
      <c r="II30" s="28"/>
      <c r="IJ30" s="28"/>
      <c r="IK30" s="28"/>
      <c r="IL30" s="28"/>
      <c r="IM30" s="28"/>
      <c r="IN30" s="28"/>
      <c r="IO30" s="28"/>
      <c r="IP30" s="28"/>
      <c r="IQ30" s="28"/>
      <c r="IR30" s="28"/>
      <c r="IS30" s="28"/>
      <c r="IT30" s="28"/>
      <c r="IU30" s="28"/>
      <c r="IV30" s="28"/>
      <c r="IW30" s="28"/>
      <c r="IX30" s="28"/>
      <c r="IY30" s="28"/>
      <c r="IZ30" s="28"/>
      <c r="JA30" s="28"/>
      <c r="JB30" s="28"/>
      <c r="JC30" s="28"/>
      <c r="JD30" s="28"/>
      <c r="JE30" s="28"/>
      <c r="JF30" s="28"/>
      <c r="JG30" s="28"/>
      <c r="JH30" s="28"/>
      <c r="JI30" s="28"/>
      <c r="JJ30" s="28"/>
      <c r="JK30" s="28"/>
      <c r="JL30" s="28"/>
      <c r="JM30" s="28"/>
      <c r="JN30" s="28"/>
      <c r="JO30" s="28"/>
      <c r="JP30" s="28"/>
      <c r="JQ30" s="28"/>
      <c r="JR30" s="28"/>
      <c r="JS30" s="28"/>
      <c r="JT30" s="28"/>
      <c r="JU30" s="28"/>
      <c r="JV30" s="28"/>
      <c r="JW30" s="28"/>
      <c r="JX30" s="28"/>
      <c r="JY30" s="28"/>
      <c r="JZ30" s="28"/>
      <c r="KA30" s="28"/>
      <c r="KB30" s="28"/>
      <c r="KC30" s="28"/>
      <c r="KD30" s="28"/>
      <c r="KE30" s="28"/>
      <c r="KF30" s="28"/>
      <c r="KG30" s="28"/>
      <c r="KH30" s="28"/>
      <c r="KI30" s="28"/>
      <c r="KJ30" s="28"/>
      <c r="KK30" s="28"/>
      <c r="KL30" s="28"/>
      <c r="KM30" s="28"/>
      <c r="KN30" s="28"/>
      <c r="KO30" s="28"/>
      <c r="KP30" s="28"/>
      <c r="KQ30" s="28"/>
      <c r="KR30" s="28"/>
      <c r="KS30" s="28"/>
      <c r="KT30" s="28"/>
      <c r="KU30" s="28"/>
      <c r="KV30" s="28"/>
      <c r="KW30" s="28"/>
      <c r="KX30" s="28"/>
      <c r="KY30" s="28"/>
      <c r="KZ30" s="28"/>
      <c r="LA30" s="28"/>
      <c r="LB30" s="28"/>
      <c r="LC30" s="28"/>
      <c r="LD30" s="28"/>
      <c r="LE30" s="28"/>
      <c r="LF30" s="28"/>
      <c r="LG30" s="28"/>
      <c r="LH30" s="28"/>
      <c r="LI30" s="28"/>
      <c r="LJ30" s="28"/>
      <c r="LK30" s="28"/>
      <c r="LL30" s="28"/>
      <c r="LM30" s="28"/>
      <c r="LN30" s="28"/>
      <c r="LO30" s="28"/>
      <c r="LP30" s="28"/>
      <c r="LQ30" s="28"/>
      <c r="LR30" s="28"/>
      <c r="LS30" s="28"/>
      <c r="LT30" s="28"/>
      <c r="LU30" s="28"/>
      <c r="LV30" s="28"/>
      <c r="LW30" s="28"/>
      <c r="LX30" s="28"/>
      <c r="LY30" s="28"/>
      <c r="LZ30" s="28"/>
      <c r="MA30" s="28"/>
      <c r="MB30" s="28"/>
      <c r="MC30" s="28"/>
      <c r="MD30" s="28"/>
      <c r="ME30" s="28"/>
      <c r="MF30" s="28"/>
      <c r="MG30" s="28"/>
      <c r="MH30" s="28"/>
      <c r="MI30" s="28"/>
      <c r="MJ30" s="28"/>
      <c r="MK30" s="28"/>
      <c r="ML30" s="28"/>
      <c r="MM30" s="28"/>
      <c r="MN30" s="28"/>
      <c r="MO30" s="28"/>
      <c r="MP30" s="28"/>
      <c r="MQ30" s="28"/>
      <c r="MR30" s="28"/>
      <c r="MS30" s="28"/>
      <c r="MT30" s="28"/>
      <c r="MU30" s="28"/>
      <c r="MV30" s="28"/>
      <c r="MW30" s="28"/>
      <c r="MX30" s="28"/>
      <c r="MY30" s="28"/>
      <c r="MZ30" s="28"/>
      <c r="NA30" s="28"/>
      <c r="NB30" s="28"/>
      <c r="NC30" s="28"/>
      <c r="ND30" s="28"/>
      <c r="NE30" s="28"/>
      <c r="NF30" s="28"/>
      <c r="NG30" s="28"/>
      <c r="NH30" s="28"/>
      <c r="NI30" s="28"/>
      <c r="NJ30" s="28"/>
      <c r="NK30" s="28"/>
      <c r="NL30" s="28"/>
      <c r="NM30" s="28"/>
      <c r="NN30" s="28"/>
      <c r="NO30" s="28"/>
      <c r="NP30" s="28"/>
      <c r="NQ30" s="28"/>
      <c r="NR30" s="28"/>
      <c r="NS30" s="28"/>
      <c r="NT30" s="28"/>
      <c r="NU30" s="28"/>
      <c r="NV30" s="28"/>
      <c r="NW30" s="28"/>
      <c r="NX30" s="28"/>
      <c r="NY30" s="28"/>
      <c r="NZ30" s="28"/>
      <c r="OA30" s="28"/>
      <c r="OB30" s="28"/>
      <c r="OC30" s="28"/>
      <c r="OD30" s="28"/>
      <c r="OE30" s="28"/>
      <c r="OF30" s="28"/>
      <c r="OG30" s="28"/>
      <c r="OH30" s="28"/>
      <c r="OI30" s="28"/>
      <c r="OJ30" s="28"/>
      <c r="OK30" s="28"/>
      <c r="OL30" s="28"/>
      <c r="OM30" s="28"/>
      <c r="ON30" s="28"/>
      <c r="OO30" s="28"/>
      <c r="OP30" s="28"/>
      <c r="OQ30" s="28"/>
      <c r="OR30" s="28"/>
      <c r="OS30" s="28"/>
      <c r="OT30" s="28"/>
      <c r="OU30" s="28"/>
      <c r="OV30" s="28"/>
      <c r="OW30" s="28"/>
      <c r="OX30" s="28"/>
      <c r="OY30" s="28"/>
      <c r="OZ30" s="28"/>
      <c r="PA30" s="28"/>
      <c r="PB30" s="28"/>
      <c r="PC30" s="28"/>
      <c r="PD30" s="28"/>
      <c r="PE30" s="28"/>
      <c r="PF30" s="28"/>
      <c r="PG30" s="28"/>
      <c r="PH30" s="28"/>
      <c r="PI30" s="28"/>
      <c r="PJ30" s="28"/>
      <c r="PK30" s="28"/>
      <c r="PL30" s="28"/>
      <c r="PM30" s="28"/>
      <c r="PN30" s="28"/>
      <c r="PO30" s="28"/>
      <c r="PP30" s="28"/>
      <c r="PQ30" s="28"/>
      <c r="PR30" s="28"/>
      <c r="PS30" s="28"/>
      <c r="PT30" s="28"/>
      <c r="PU30" s="28"/>
      <c r="PV30" s="28"/>
      <c r="PW30" s="28"/>
      <c r="PX30" s="28"/>
      <c r="PY30" s="28"/>
      <c r="PZ30" s="28"/>
      <c r="QA30" s="28"/>
      <c r="QB30" s="28"/>
      <c r="QC30" s="28"/>
      <c r="QD30" s="28"/>
      <c r="QE30" s="28"/>
      <c r="QF30" s="28"/>
      <c r="QG30" s="28"/>
      <c r="QH30" s="28"/>
      <c r="QI30" s="28"/>
      <c r="QJ30" s="28"/>
      <c r="QK30" s="28"/>
      <c r="QL30" s="28"/>
      <c r="QM30" s="28"/>
      <c r="QN30" s="28"/>
      <c r="QO30" s="28"/>
      <c r="QP30" s="28"/>
      <c r="QQ30" s="28"/>
      <c r="QR30" s="28"/>
      <c r="QS30" s="28"/>
      <c r="QT30" s="28"/>
      <c r="QU30" s="28"/>
      <c r="QV30" s="28"/>
      <c r="QW30" s="28"/>
      <c r="QX30" s="28"/>
      <c r="QY30" s="28"/>
      <c r="QZ30" s="28"/>
      <c r="RA30" s="28"/>
      <c r="RB30" s="28"/>
      <c r="RC30" s="28"/>
      <c r="RD30" s="28"/>
      <c r="RE30" s="28"/>
      <c r="RF30" s="28"/>
      <c r="RG30" s="28"/>
      <c r="RH30" s="28"/>
      <c r="RI30" s="28"/>
      <c r="RJ30" s="28"/>
      <c r="RK30" s="28"/>
      <c r="RL30" s="28"/>
      <c r="RM30" s="28"/>
      <c r="RN30" s="28"/>
      <c r="RO30" s="28"/>
      <c r="RP30" s="28"/>
      <c r="RQ30" s="28"/>
      <c r="RR30" s="28"/>
      <c r="RS30" s="28"/>
      <c r="RT30" s="28"/>
      <c r="RU30" s="28"/>
      <c r="RV30" s="28"/>
      <c r="RW30" s="28"/>
      <c r="RX30" s="28"/>
      <c r="RY30" s="28"/>
      <c r="RZ30" s="28"/>
      <c r="SA30" s="28"/>
      <c r="SB30" s="28"/>
      <c r="SC30" s="28"/>
      <c r="SD30" s="28"/>
      <c r="SE30" s="28"/>
      <c r="SF30" s="28"/>
      <c r="SG30" s="28"/>
      <c r="SH30" s="28"/>
      <c r="SI30" s="28"/>
      <c r="SJ30" s="28"/>
      <c r="SK30" s="28"/>
      <c r="SL30" s="28"/>
      <c r="SM30" s="28"/>
      <c r="SN30" s="28"/>
      <c r="SO30" s="28"/>
      <c r="SP30" s="28"/>
      <c r="SQ30" s="28"/>
      <c r="SR30" s="28"/>
      <c r="SS30" s="28"/>
      <c r="ST30" s="28"/>
      <c r="SU30" s="28"/>
      <c r="SV30" s="28"/>
      <c r="SW30" s="28"/>
      <c r="SX30" s="28"/>
      <c r="SY30" s="28"/>
      <c r="SZ30" s="28"/>
      <c r="TA30" s="28"/>
      <c r="TB30" s="28"/>
      <c r="TC30" s="28"/>
      <c r="TD30" s="28"/>
      <c r="TE30" s="28"/>
      <c r="TF30" s="28"/>
      <c r="TG30" s="28"/>
      <c r="TH30" s="28"/>
      <c r="TI30" s="28"/>
      <c r="TJ30" s="28"/>
      <c r="TK30" s="28"/>
      <c r="TL30" s="28"/>
      <c r="TM30" s="28"/>
      <c r="TN30" s="28"/>
      <c r="TO30" s="28"/>
      <c r="TP30" s="28"/>
      <c r="TQ30" s="28"/>
      <c r="TR30" s="28"/>
      <c r="TS30" s="28"/>
      <c r="TT30" s="28"/>
      <c r="TU30" s="28"/>
      <c r="TV30" s="28"/>
      <c r="TW30" s="28"/>
      <c r="TX30" s="28"/>
      <c r="TY30" s="28"/>
      <c r="TZ30" s="28"/>
      <c r="UA30" s="28"/>
      <c r="UB30" s="28"/>
      <c r="UC30" s="28"/>
      <c r="UD30" s="28"/>
      <c r="UE30" s="28"/>
      <c r="UF30" s="28"/>
      <c r="UG30" s="28"/>
      <c r="UH30" s="28"/>
      <c r="UI30" s="28"/>
      <c r="UJ30" s="28"/>
      <c r="UK30" s="28"/>
      <c r="UL30" s="28"/>
      <c r="UM30" s="28"/>
      <c r="UN30" s="28"/>
      <c r="UO30" s="28"/>
      <c r="UP30" s="28"/>
      <c r="UQ30" s="28"/>
      <c r="UR30" s="28"/>
      <c r="US30" s="28"/>
      <c r="UT30" s="28"/>
      <c r="UU30" s="28"/>
      <c r="UV30" s="28"/>
      <c r="UW30" s="28"/>
      <c r="UX30" s="28"/>
      <c r="UY30" s="28"/>
      <c r="UZ30" s="28"/>
      <c r="VA30" s="28"/>
      <c r="VB30" s="28"/>
      <c r="VC30" s="28"/>
      <c r="VD30" s="28"/>
      <c r="VE30" s="28"/>
      <c r="VF30" s="28"/>
      <c r="VG30" s="28"/>
      <c r="VH30" s="28"/>
      <c r="VI30" s="28"/>
      <c r="VJ30" s="28"/>
      <c r="VK30" s="28"/>
      <c r="VL30" s="28"/>
      <c r="VM30" s="28"/>
      <c r="VN30" s="28"/>
      <c r="VO30" s="28"/>
      <c r="VP30" s="28"/>
      <c r="VQ30" s="28"/>
      <c r="VR30" s="28"/>
      <c r="VS30" s="28"/>
      <c r="VT30" s="28"/>
      <c r="VU30" s="28"/>
      <c r="VV30" s="28"/>
      <c r="VW30" s="28"/>
      <c r="VX30" s="28"/>
      <c r="VY30" s="28"/>
      <c r="VZ30" s="28"/>
      <c r="WA30" s="28"/>
      <c r="WB30" s="28"/>
      <c r="WC30" s="28"/>
      <c r="WD30" s="28"/>
      <c r="WE30" s="28"/>
      <c r="WF30" s="28"/>
      <c r="WG30" s="28"/>
      <c r="WH30" s="28"/>
      <c r="WI30" s="28"/>
      <c r="WJ30" s="28"/>
      <c r="WK30" s="28"/>
      <c r="WL30" s="28"/>
      <c r="WM30" s="28"/>
      <c r="WN30" s="28"/>
      <c r="WO30" s="28"/>
      <c r="WP30" s="28"/>
      <c r="WQ30" s="28"/>
      <c r="WR30" s="28"/>
      <c r="WS30" s="28"/>
      <c r="WT30" s="28"/>
      <c r="WU30" s="28"/>
      <c r="WV30" s="28"/>
      <c r="WW30" s="28"/>
      <c r="WX30" s="28"/>
      <c r="WY30" s="28"/>
      <c r="WZ30" s="28"/>
      <c r="XA30" s="28"/>
      <c r="XB30" s="28"/>
      <c r="XC30" s="28"/>
      <c r="XD30" s="28"/>
      <c r="XE30" s="28"/>
      <c r="XF30" s="28"/>
      <c r="XG30" s="28"/>
      <c r="XH30" s="28"/>
      <c r="XI30" s="28"/>
      <c r="XJ30" s="28"/>
      <c r="XK30" s="28"/>
      <c r="XL30" s="28"/>
      <c r="XM30" s="28"/>
      <c r="XN30" s="28"/>
      <c r="XO30" s="28"/>
      <c r="XP30" s="28"/>
      <c r="XQ30" s="28"/>
      <c r="XR30" s="28"/>
      <c r="XS30" s="28"/>
      <c r="XT30" s="28"/>
      <c r="XU30" s="28"/>
      <c r="XV30" s="28"/>
      <c r="XW30" s="28"/>
      <c r="XX30" s="28"/>
      <c r="XY30" s="28"/>
      <c r="XZ30" s="28"/>
      <c r="YA30" s="28"/>
      <c r="YB30" s="28"/>
      <c r="YC30" s="28"/>
      <c r="YD30" s="28"/>
      <c r="YE30" s="28"/>
      <c r="YF30" s="28"/>
      <c r="YG30" s="28"/>
      <c r="YH30" s="28"/>
      <c r="YI30" s="28"/>
      <c r="YJ30" s="28"/>
      <c r="YK30" s="28"/>
      <c r="YL30" s="28"/>
      <c r="YM30" s="28"/>
      <c r="YN30" s="28"/>
      <c r="YO30" s="28"/>
      <c r="YP30" s="28"/>
      <c r="YQ30" s="28"/>
      <c r="YR30" s="28"/>
      <c r="YS30" s="28"/>
      <c r="YT30" s="28"/>
      <c r="YU30" s="28"/>
      <c r="YV30" s="28"/>
      <c r="YW30" s="28"/>
      <c r="YX30" s="28"/>
      <c r="YY30" s="28"/>
      <c r="YZ30" s="28"/>
      <c r="ZA30" s="28"/>
      <c r="ZB30" s="28"/>
      <c r="ZC30" s="28"/>
      <c r="ZD30" s="28"/>
      <c r="ZE30" s="28"/>
      <c r="ZF30" s="28"/>
      <c r="ZG30" s="28"/>
      <c r="ZH30" s="28"/>
      <c r="ZI30" s="28"/>
      <c r="ZJ30" s="28"/>
      <c r="ZK30" s="28"/>
      <c r="ZL30" s="28"/>
      <c r="ZM30" s="28"/>
      <c r="ZN30" s="28"/>
      <c r="ZO30" s="28"/>
      <c r="ZP30" s="28"/>
      <c r="ZQ30" s="28"/>
      <c r="ZR30" s="28"/>
      <c r="ZS30" s="28"/>
      <c r="ZT30" s="28"/>
      <c r="ZU30" s="28"/>
      <c r="ZV30" s="28"/>
      <c r="ZW30" s="28"/>
      <c r="ZX30" s="28"/>
      <c r="ZY30" s="28"/>
      <c r="ZZ30" s="28"/>
      <c r="AAA30" s="28"/>
      <c r="AAB30" s="28"/>
      <c r="AAC30" s="28"/>
      <c r="AAD30" s="28"/>
      <c r="AAE30" s="28"/>
      <c r="AAF30" s="28"/>
      <c r="AAG30" s="28"/>
      <c r="AAH30" s="28"/>
      <c r="AAI30" s="28"/>
      <c r="AAJ30" s="28"/>
      <c r="AAK30" s="28"/>
      <c r="AAL30" s="28"/>
      <c r="AAM30" s="28"/>
      <c r="AAN30" s="28"/>
      <c r="AAO30" s="28"/>
      <c r="AAP30" s="28"/>
      <c r="AAQ30" s="28"/>
      <c r="AAR30" s="28"/>
      <c r="AAS30" s="28"/>
      <c r="AAT30" s="28"/>
      <c r="AAU30" s="28"/>
      <c r="AAV30" s="28"/>
      <c r="AAW30" s="28"/>
      <c r="AAX30" s="28"/>
      <c r="AAY30" s="28"/>
      <c r="AAZ30" s="28"/>
      <c r="ABA30" s="28"/>
      <c r="ABB30" s="28"/>
      <c r="ABC30" s="28"/>
      <c r="ABD30" s="28"/>
      <c r="ABE30" s="28"/>
      <c r="ABF30" s="28"/>
      <c r="ABG30" s="28"/>
      <c r="ABH30" s="28"/>
      <c r="ABI30" s="28"/>
      <c r="ABJ30" s="28"/>
      <c r="ABK30" s="28"/>
      <c r="ABL30" s="28"/>
      <c r="ABM30" s="28"/>
      <c r="ABN30" s="28"/>
      <c r="ABO30" s="28"/>
      <c r="ABP30" s="28"/>
      <c r="ABQ30" s="28"/>
      <c r="ABR30" s="28"/>
      <c r="ABS30" s="28"/>
      <c r="ABT30" s="28"/>
      <c r="ABU30" s="28"/>
      <c r="ABV30" s="28"/>
      <c r="ABW30" s="28"/>
      <c r="ABX30" s="28"/>
      <c r="ABY30" s="28"/>
      <c r="ABZ30" s="28"/>
      <c r="ACA30" s="28"/>
      <c r="ACB30" s="28"/>
      <c r="ACC30" s="28"/>
      <c r="ACD30" s="28"/>
      <c r="ACE30" s="28"/>
      <c r="ACF30" s="28"/>
      <c r="ACG30" s="28"/>
      <c r="ACH30" s="28"/>
      <c r="ACI30" s="28"/>
      <c r="ACJ30" s="28"/>
      <c r="ACK30" s="28"/>
      <c r="ACL30" s="28"/>
      <c r="ACM30" s="28"/>
      <c r="ACN30" s="28"/>
      <c r="ACO30" s="28"/>
      <c r="ACP30" s="28"/>
      <c r="ACQ30" s="28"/>
      <c r="ACR30" s="28"/>
      <c r="ACS30" s="28"/>
      <c r="ACT30" s="28"/>
      <c r="ACU30" s="28"/>
      <c r="ACV30" s="28"/>
      <c r="ACW30" s="28"/>
      <c r="ACX30" s="28"/>
      <c r="ACY30" s="28"/>
      <c r="ACZ30" s="28"/>
      <c r="ADA30" s="28"/>
      <c r="ADB30" s="28"/>
      <c r="ADC30" s="28"/>
      <c r="ADD30" s="28"/>
      <c r="ADE30" s="28"/>
      <c r="ADF30" s="28"/>
      <c r="ADG30" s="28"/>
      <c r="ADH30" s="28"/>
      <c r="ADI30" s="28"/>
      <c r="ADJ30" s="28"/>
      <c r="ADK30" s="28"/>
      <c r="ADL30" s="28"/>
      <c r="ADM30" s="28"/>
      <c r="ADN30" s="28"/>
      <c r="ADO30" s="28"/>
      <c r="ADP30" s="28"/>
      <c r="ADQ30" s="28"/>
      <c r="ADR30" s="28"/>
      <c r="ADS30" s="28"/>
      <c r="ADT30" s="28"/>
      <c r="ADU30" s="28"/>
      <c r="ADV30" s="28"/>
      <c r="ADW30" s="28"/>
      <c r="ADX30" s="28"/>
      <c r="ADY30" s="28"/>
      <c r="ADZ30" s="28"/>
      <c r="AEA30" s="28"/>
      <c r="AEB30" s="28"/>
      <c r="AEC30" s="28"/>
      <c r="AED30" s="28"/>
      <c r="AEE30" s="28"/>
      <c r="AEF30" s="28"/>
      <c r="AEG30" s="28"/>
      <c r="AEH30" s="28"/>
      <c r="AEI30" s="28"/>
      <c r="AEJ30" s="28"/>
      <c r="AEK30" s="28"/>
      <c r="AEL30" s="28"/>
      <c r="AEM30" s="28"/>
      <c r="AEN30" s="28"/>
      <c r="AEO30" s="28"/>
      <c r="AEP30" s="28"/>
      <c r="AEQ30" s="28"/>
      <c r="AER30" s="28"/>
      <c r="AES30" s="28"/>
      <c r="AET30" s="28"/>
      <c r="AEU30" s="28"/>
      <c r="AEV30" s="28"/>
      <c r="AEW30" s="28"/>
      <c r="AEX30" s="28"/>
      <c r="AEY30" s="28"/>
      <c r="AEZ30" s="28"/>
      <c r="AFA30" s="28"/>
      <c r="AFB30" s="28"/>
      <c r="AFC30" s="28"/>
      <c r="AFD30" s="28"/>
      <c r="AFE30" s="28"/>
      <c r="AFF30" s="28"/>
      <c r="AFG30" s="28"/>
      <c r="AFH30" s="28"/>
      <c r="AFI30" s="28"/>
      <c r="AFJ30" s="28"/>
      <c r="AFK30" s="28"/>
      <c r="AFL30" s="28"/>
      <c r="AFM30" s="28"/>
      <c r="AFN30" s="28"/>
      <c r="AFO30" s="28"/>
      <c r="AFP30" s="28"/>
      <c r="AFQ30" s="28"/>
      <c r="AFR30" s="28"/>
      <c r="AFS30" s="28"/>
      <c r="AFT30" s="28"/>
      <c r="AFU30" s="28"/>
      <c r="AFV30" s="28"/>
      <c r="AFW30" s="28"/>
      <c r="AFX30" s="28"/>
      <c r="AFY30" s="28"/>
      <c r="AFZ30" s="28"/>
      <c r="AGA30" s="28"/>
      <c r="AGB30" s="28"/>
      <c r="AGC30" s="28"/>
      <c r="AGD30" s="28"/>
      <c r="AGE30" s="28"/>
      <c r="AGF30" s="28"/>
      <c r="AGG30" s="28"/>
      <c r="AGH30" s="28"/>
      <c r="AGI30" s="28"/>
      <c r="AGJ30" s="28"/>
      <c r="AGK30" s="28"/>
      <c r="AGL30" s="28"/>
      <c r="AGM30" s="28"/>
      <c r="AGN30" s="28"/>
      <c r="AGO30" s="28"/>
      <c r="AGP30" s="28"/>
      <c r="AGQ30" s="28"/>
      <c r="AGR30" s="28"/>
      <c r="AGS30" s="28"/>
      <c r="AGT30" s="28"/>
      <c r="AGU30" s="28"/>
      <c r="AGV30" s="28"/>
      <c r="AGW30" s="28"/>
      <c r="AGX30" s="28"/>
      <c r="AGY30" s="28"/>
      <c r="AGZ30" s="28"/>
      <c r="AHA30" s="28"/>
      <c r="AHB30" s="28"/>
      <c r="AHC30" s="28"/>
      <c r="AHD30" s="28"/>
      <c r="AHE30" s="28"/>
      <c r="AHF30" s="28"/>
      <c r="AHG30" s="28"/>
      <c r="AHH30" s="28"/>
      <c r="AHI30" s="28"/>
      <c r="AHJ30" s="28"/>
      <c r="AHK30" s="28"/>
      <c r="AHL30" s="28"/>
      <c r="AHM30" s="28"/>
      <c r="AHN30" s="28"/>
      <c r="AHO30" s="28"/>
      <c r="AHP30" s="28"/>
      <c r="AHQ30" s="28"/>
      <c r="AHR30" s="28"/>
      <c r="AHS30" s="28"/>
      <c r="AHT30" s="28"/>
      <c r="AHU30" s="28"/>
      <c r="AHV30" s="28"/>
      <c r="AHW30" s="28"/>
      <c r="AHX30" s="28"/>
      <c r="AHY30" s="28"/>
      <c r="AHZ30" s="28"/>
      <c r="AIA30" s="28"/>
      <c r="AIB30" s="28"/>
      <c r="AIC30" s="28"/>
      <c r="AID30" s="28"/>
      <c r="AIE30" s="28"/>
      <c r="AIF30" s="28"/>
      <c r="AIG30" s="28"/>
      <c r="AIH30" s="28"/>
      <c r="AII30" s="28"/>
      <c r="AIJ30" s="28"/>
      <c r="AIK30" s="28"/>
      <c r="AIL30" s="28"/>
      <c r="AIM30" s="28"/>
      <c r="AIN30" s="28"/>
      <c r="AIO30" s="28"/>
      <c r="AIP30" s="28"/>
      <c r="AIQ30" s="28"/>
      <c r="AIR30" s="28"/>
      <c r="AIS30" s="28"/>
      <c r="AIT30" s="28"/>
      <c r="AIU30" s="28"/>
      <c r="AIV30" s="28"/>
      <c r="AIW30" s="28"/>
      <c r="AIX30" s="28"/>
      <c r="AIY30" s="28"/>
      <c r="AIZ30" s="28"/>
      <c r="AJA30" s="28"/>
      <c r="AJB30" s="28"/>
      <c r="AJC30" s="28"/>
      <c r="AJD30" s="28"/>
      <c r="AJE30" s="28"/>
      <c r="AJF30" s="28"/>
      <c r="AJG30" s="28"/>
      <c r="AJH30" s="28"/>
      <c r="AJI30" s="28"/>
      <c r="AJJ30" s="28"/>
      <c r="AJK30" s="28"/>
      <c r="AJL30" s="28"/>
      <c r="AJM30" s="28"/>
      <c r="AJN30" s="28"/>
      <c r="AJO30" s="28"/>
      <c r="AJP30" s="28"/>
      <c r="AJQ30" s="28"/>
      <c r="AJR30" s="28"/>
      <c r="AJS30" s="28"/>
      <c r="AJT30" s="28"/>
      <c r="AJU30" s="28"/>
      <c r="AJV30" s="28"/>
      <c r="AJW30" s="28"/>
      <c r="AJX30" s="28"/>
      <c r="AJY30" s="28"/>
      <c r="AJZ30" s="28"/>
      <c r="AKA30" s="28"/>
      <c r="AKB30" s="28"/>
      <c r="AKC30" s="28"/>
      <c r="AKD30" s="28"/>
      <c r="AKE30" s="28"/>
      <c r="AKF30" s="28"/>
      <c r="AKG30" s="28"/>
      <c r="AKH30" s="28"/>
      <c r="AKI30" s="28"/>
      <c r="AKJ30" s="28"/>
      <c r="AKK30" s="28"/>
      <c r="AKL30" s="28"/>
      <c r="AKM30" s="28"/>
      <c r="AKN30" s="28"/>
      <c r="AKO30" s="28"/>
      <c r="AKP30" s="28"/>
      <c r="AKQ30" s="28"/>
      <c r="AKR30" s="28"/>
      <c r="AKS30" s="28"/>
      <c r="AKT30" s="28"/>
      <c r="AKU30" s="28"/>
      <c r="AKV30" s="28"/>
      <c r="AKW30" s="28"/>
      <c r="AKX30" s="28"/>
      <c r="AKY30" s="28"/>
      <c r="AKZ30" s="28"/>
      <c r="ALA30" s="28"/>
      <c r="ALB30" s="28"/>
      <c r="ALC30" s="28"/>
      <c r="ALD30" s="28"/>
      <c r="ALE30" s="28"/>
      <c r="ALF30" s="28"/>
      <c r="ALG30" s="28"/>
      <c r="ALH30" s="28"/>
      <c r="ALI30" s="28"/>
      <c r="ALJ30" s="28"/>
      <c r="ALK30" s="28"/>
      <c r="ALL30" s="28"/>
      <c r="ALM30" s="28"/>
      <c r="ALN30" s="28"/>
      <c r="ALO30" s="28"/>
      <c r="ALP30" s="28"/>
      <c r="ALQ30" s="28"/>
      <c r="ALR30" s="28"/>
      <c r="ALS30" s="28"/>
      <c r="ALT30" s="28"/>
      <c r="ALU30" s="28"/>
      <c r="ALV30" s="28"/>
      <c r="ALW30" s="28"/>
      <c r="ALX30" s="28"/>
      <c r="ALY30" s="28"/>
      <c r="ALZ30" s="28"/>
      <c r="AMA30" s="28"/>
      <c r="AMB30" s="28"/>
      <c r="AMC30" s="28"/>
      <c r="AMD30" s="28"/>
      <c r="AME30" s="28"/>
      <c r="AMF30" s="28"/>
      <c r="AMG30" s="28"/>
      <c r="AMH30" s="28"/>
      <c r="AMI30" s="28"/>
      <c r="AMJ30" s="28"/>
      <c r="AMK30" s="28"/>
      <c r="AML30" s="28"/>
      <c r="AMM30" s="28"/>
      <c r="AMN30" s="28"/>
      <c r="AMO30" s="28"/>
      <c r="AMP30" s="28"/>
      <c r="AMQ30" s="28"/>
      <c r="AMR30" s="28"/>
      <c r="AMS30" s="28"/>
      <c r="AMT30" s="28"/>
      <c r="AMU30" s="28"/>
      <c r="AMV30" s="28"/>
      <c r="AMW30" s="28"/>
      <c r="AMX30" s="28"/>
      <c r="AMY30" s="28"/>
      <c r="AMZ30" s="28"/>
      <c r="ANA30" s="28"/>
      <c r="ANB30" s="28"/>
      <c r="ANC30" s="28"/>
      <c r="AND30" s="28"/>
      <c r="ANE30" s="28"/>
      <c r="ANF30" s="28"/>
      <c r="ANG30" s="28"/>
      <c r="ANH30" s="28"/>
      <c r="ANI30" s="28"/>
      <c r="ANJ30" s="28"/>
      <c r="ANK30" s="28"/>
      <c r="ANL30" s="28"/>
      <c r="ANM30" s="28"/>
      <c r="ANN30" s="28"/>
      <c r="ANO30" s="28"/>
      <c r="ANP30" s="28"/>
      <c r="ANQ30" s="28"/>
      <c r="ANR30" s="28"/>
      <c r="ANS30" s="28"/>
      <c r="ANT30" s="28"/>
      <c r="ANU30" s="28"/>
      <c r="ANV30" s="28"/>
      <c r="ANW30" s="28"/>
      <c r="ANX30" s="28"/>
      <c r="ANY30" s="28"/>
      <c r="ANZ30" s="28"/>
      <c r="AOA30" s="28"/>
      <c r="AOB30" s="28"/>
      <c r="AOC30" s="28"/>
      <c r="AOD30" s="28"/>
      <c r="AOE30" s="28"/>
      <c r="AOF30" s="28"/>
      <c r="AOG30" s="28"/>
      <c r="AOH30" s="28"/>
      <c r="AOI30" s="28"/>
      <c r="AOJ30" s="28"/>
      <c r="AOK30" s="28"/>
      <c r="AOL30" s="28"/>
      <c r="AOM30" s="28"/>
      <c r="AON30" s="28"/>
      <c r="AOO30" s="28"/>
      <c r="AOP30" s="28"/>
      <c r="AOQ30" s="28"/>
      <c r="AOR30" s="28"/>
      <c r="AOS30" s="28"/>
      <c r="AOT30" s="28"/>
      <c r="AOU30" s="28"/>
      <c r="AOV30" s="28"/>
      <c r="AOW30" s="28"/>
      <c r="AOX30" s="28"/>
      <c r="AOY30" s="28"/>
      <c r="AOZ30" s="28"/>
      <c r="APA30" s="28"/>
      <c r="APB30" s="28"/>
      <c r="APC30" s="28"/>
      <c r="APD30" s="28"/>
      <c r="APE30" s="28"/>
      <c r="APF30" s="28"/>
      <c r="APG30" s="28"/>
      <c r="APH30" s="28"/>
      <c r="API30" s="28"/>
      <c r="APJ30" s="28"/>
      <c r="APK30" s="28"/>
      <c r="APL30" s="28"/>
      <c r="APM30" s="28"/>
      <c r="APN30" s="28"/>
      <c r="APO30" s="28"/>
      <c r="APP30" s="28"/>
      <c r="APQ30" s="28"/>
      <c r="APR30" s="28"/>
      <c r="APS30" s="28"/>
      <c r="APT30" s="28"/>
      <c r="APU30" s="28"/>
      <c r="APV30" s="28"/>
      <c r="APW30" s="28"/>
      <c r="APX30" s="28"/>
      <c r="APY30" s="28"/>
      <c r="APZ30" s="28"/>
      <c r="AQA30" s="28"/>
      <c r="AQB30" s="28"/>
      <c r="AQC30" s="28"/>
      <c r="AQD30" s="28"/>
      <c r="AQE30" s="28"/>
      <c r="AQF30" s="28"/>
      <c r="AQG30" s="28"/>
      <c r="AQH30" s="28"/>
      <c r="AQI30" s="28"/>
      <c r="AQJ30" s="28"/>
      <c r="AQK30" s="28"/>
      <c r="AQL30" s="28"/>
      <c r="AQM30" s="28"/>
      <c r="AQN30" s="28"/>
      <c r="AQO30" s="28"/>
      <c r="AQP30" s="28"/>
      <c r="AQQ30" s="28"/>
      <c r="AQR30" s="28"/>
      <c r="AQS30" s="28"/>
      <c r="AQT30" s="28"/>
      <c r="AQU30" s="28"/>
      <c r="AQV30" s="28"/>
      <c r="AQW30" s="28"/>
      <c r="AQX30" s="28"/>
      <c r="AQY30" s="28"/>
      <c r="AQZ30" s="28"/>
      <c r="ARA30" s="28"/>
      <c r="ARB30" s="28"/>
      <c r="ARC30" s="28"/>
      <c r="ARD30" s="28"/>
      <c r="ARE30" s="28"/>
      <c r="ARF30" s="28"/>
      <c r="ARG30" s="28"/>
      <c r="ARH30" s="28"/>
      <c r="ARI30" s="28"/>
      <c r="ARJ30" s="28"/>
      <c r="ARK30" s="28"/>
      <c r="ARL30" s="28"/>
      <c r="ARM30" s="28"/>
      <c r="ARN30" s="28"/>
      <c r="ARO30" s="28"/>
      <c r="ARP30" s="28"/>
      <c r="ARQ30" s="28"/>
      <c r="ARR30" s="28"/>
      <c r="ARS30" s="28"/>
      <c r="ART30" s="28"/>
      <c r="ARU30" s="28"/>
      <c r="ARV30" s="28"/>
      <c r="ARW30" s="28"/>
      <c r="ARX30" s="28"/>
      <c r="ARY30" s="28"/>
      <c r="ARZ30" s="28"/>
      <c r="ASA30" s="28"/>
      <c r="ASB30" s="28"/>
      <c r="ASC30" s="28"/>
      <c r="ASD30" s="28"/>
      <c r="ASE30" s="28"/>
      <c r="ASF30" s="28"/>
      <c r="ASG30" s="28"/>
      <c r="ASH30" s="28"/>
      <c r="ASI30" s="28"/>
      <c r="ASJ30" s="28"/>
      <c r="ASK30" s="28"/>
      <c r="ASL30" s="28"/>
      <c r="ASM30" s="28"/>
      <c r="ASN30" s="28"/>
      <c r="ASO30" s="28"/>
      <c r="ASP30" s="28"/>
      <c r="ASQ30" s="28"/>
      <c r="ASR30" s="28"/>
      <c r="ASS30" s="28"/>
      <c r="AST30" s="28"/>
      <c r="ASU30" s="28"/>
      <c r="ASV30" s="28"/>
      <c r="ASW30" s="28"/>
      <c r="ASX30" s="28"/>
      <c r="ASY30" s="28"/>
      <c r="ASZ30" s="28"/>
      <c r="ATA30" s="28"/>
      <c r="ATB30" s="28"/>
      <c r="ATC30" s="28"/>
      <c r="ATD30" s="28"/>
      <c r="ATE30" s="28"/>
      <c r="ATF30" s="28"/>
      <c r="ATG30" s="28"/>
      <c r="ATH30" s="28"/>
      <c r="ATI30" s="28"/>
      <c r="ATJ30" s="28"/>
      <c r="ATK30" s="28"/>
      <c r="ATL30" s="28"/>
    </row>
    <row r="31" spans="1:1208" s="20" customFormat="1" x14ac:dyDescent="0.25">
      <c r="B31" s="28"/>
      <c r="F31" s="34"/>
      <c r="G31" s="34"/>
    </row>
    <row r="32" spans="1:1208" s="20" customFormat="1" x14ac:dyDescent="0.25">
      <c r="B32" s="38" t="s">
        <v>168</v>
      </c>
      <c r="C32" s="26"/>
      <c r="D32" s="26"/>
      <c r="E32" s="26"/>
      <c r="F32" s="27"/>
      <c r="G32" s="27"/>
      <c r="H32" s="26"/>
      <c r="I32" s="26"/>
      <c r="J32" s="26"/>
      <c r="K32" s="26"/>
      <c r="L32" s="26"/>
      <c r="M32" s="38"/>
      <c r="N32" s="38"/>
      <c r="O32" s="38"/>
      <c r="P32" s="38"/>
      <c r="Q32" s="38"/>
      <c r="R32" s="38"/>
    </row>
    <row r="33" spans="1:1208" s="20" customFormat="1" x14ac:dyDescent="0.25">
      <c r="B33" s="28" t="s">
        <v>7</v>
      </c>
      <c r="C33" s="28" t="s">
        <v>8</v>
      </c>
      <c r="D33" s="28" t="s">
        <v>169</v>
      </c>
      <c r="E33" s="28" t="s">
        <v>9</v>
      </c>
      <c r="F33" s="39" t="s">
        <v>10</v>
      </c>
      <c r="G33" s="39" t="s">
        <v>170</v>
      </c>
      <c r="H33" s="28" t="s">
        <v>171</v>
      </c>
      <c r="I33" s="28" t="s">
        <v>172</v>
      </c>
      <c r="J33" s="28" t="s">
        <v>173</v>
      </c>
      <c r="K33" s="28" t="s">
        <v>174</v>
      </c>
      <c r="L33" s="28" t="s">
        <v>175</v>
      </c>
      <c r="M33" s="28" t="str">
        <f>M44</f>
        <v>BP 1</v>
      </c>
      <c r="N33" s="28" t="str">
        <f t="shared" ref="N33:R33" si="7">N44</f>
        <v>BP 2</v>
      </c>
      <c r="O33" s="28" t="str">
        <f t="shared" si="7"/>
        <v>BP 3</v>
      </c>
      <c r="P33" s="28" t="str">
        <f t="shared" si="7"/>
        <v>BP 4</v>
      </c>
      <c r="Q33" s="28" t="str">
        <f t="shared" si="7"/>
        <v>BP 5</v>
      </c>
      <c r="R33" s="28" t="str">
        <f t="shared" si="7"/>
        <v>Total</v>
      </c>
    </row>
    <row r="34" spans="1:1208" s="20" customFormat="1" x14ac:dyDescent="0.25">
      <c r="A34" s="3" t="e">
        <f>VLOOKUP(D34,Fields!$A$2:$B$19,2,FALSE)</f>
        <v>#N/A</v>
      </c>
      <c r="B34" s="12"/>
      <c r="C34" s="12" t="s">
        <v>55</v>
      </c>
      <c r="D34" s="12"/>
      <c r="E34" s="12" t="s">
        <v>27</v>
      </c>
      <c r="F34" s="32"/>
      <c r="G34" s="32"/>
      <c r="H34" s="33"/>
      <c r="I34" s="33"/>
      <c r="J34" s="33"/>
      <c r="K34" s="33"/>
      <c r="L34" s="33"/>
      <c r="M34" s="34">
        <f>IF(F34&gt;0,ROUND($G34/$F34*H34,0),0)</f>
        <v>0</v>
      </c>
      <c r="N34" s="34">
        <f>IF(F34&gt;0,ROUND($G34/$F34*I34*$S$2^(N$1-1),0),0)</f>
        <v>0</v>
      </c>
      <c r="O34" s="34">
        <f>IF(F34&gt;0,ROUND($G34/$F34*J34*$S$2^(O$1-1),0),0)</f>
        <v>0</v>
      </c>
      <c r="P34" s="34">
        <f>IF(F34&gt;0,ROUND($G34/$F34*K34*$S$2^(P$1-1),0),0)</f>
        <v>0</v>
      </c>
      <c r="Q34" s="34">
        <f>IF(F34&gt;0,ROUND($G34/$F34*L34*$S$2^(Q$1-1),0),0)</f>
        <v>0</v>
      </c>
      <c r="R34" s="66">
        <f>SUM(M34:Q34)</f>
        <v>0</v>
      </c>
    </row>
    <row r="35" spans="1:1208" s="20" customFormat="1" x14ac:dyDescent="0.25">
      <c r="A35" s="3" t="e">
        <f>VLOOKUP(D35,Fields!$A$2:$B$19,2,FALSE)</f>
        <v>#N/A</v>
      </c>
      <c r="B35" s="12"/>
      <c r="C35" s="12" t="s">
        <v>212</v>
      </c>
      <c r="D35" s="12"/>
      <c r="E35" s="12" t="s">
        <v>30</v>
      </c>
      <c r="F35" s="32"/>
      <c r="G35" s="32"/>
      <c r="H35" s="33"/>
      <c r="I35" s="33"/>
      <c r="J35" s="33"/>
      <c r="K35" s="33"/>
      <c r="L35" s="33"/>
      <c r="M35" s="34">
        <f t="shared" ref="M35:M39" si="8">IF(F35&gt;0,ROUND($G35/$F35*H35,0),0)</f>
        <v>0</v>
      </c>
      <c r="N35" s="34">
        <f t="shared" ref="N35:N38" si="9">IF(F35&gt;0,ROUND($G35/$F35*I35*$S$2^(N$1-1),0),0)</f>
        <v>0</v>
      </c>
      <c r="O35" s="34">
        <f t="shared" ref="O35:O38" si="10">IF(F35&gt;0,ROUND($G35/$F35*J35*$S$2^(O$1-1),0),0)</f>
        <v>0</v>
      </c>
      <c r="P35" s="34">
        <f t="shared" ref="P35:P38" si="11">IF(F35&gt;0,ROUND($G35/$F35*K35*$S$2^(P$1-1),0),0)</f>
        <v>0</v>
      </c>
      <c r="Q35" s="34">
        <f t="shared" ref="Q35:Q38" si="12">IF(F35&gt;0,ROUND($G35/$F35*L35*$S$2^(Q$1-1),0),0)</f>
        <v>0</v>
      </c>
      <c r="R35" s="66">
        <f t="shared" ref="R35:R39" si="13">SUM(M35:Q35)</f>
        <v>0</v>
      </c>
    </row>
    <row r="36" spans="1:1208" s="20" customFormat="1" x14ac:dyDescent="0.25">
      <c r="A36" s="3" t="e">
        <f>VLOOKUP(D36,Fields!$A$2:$B$19,2,FALSE)</f>
        <v>#N/A</v>
      </c>
      <c r="B36" s="12"/>
      <c r="C36" s="12" t="s">
        <v>66</v>
      </c>
      <c r="D36" s="12"/>
      <c r="E36" s="12" t="s">
        <v>30</v>
      </c>
      <c r="F36" s="32"/>
      <c r="G36" s="32"/>
      <c r="H36" s="33"/>
      <c r="I36" s="33"/>
      <c r="J36" s="33"/>
      <c r="K36" s="33"/>
      <c r="L36" s="33"/>
      <c r="M36" s="34">
        <f t="shared" si="8"/>
        <v>0</v>
      </c>
      <c r="N36" s="34">
        <f t="shared" si="9"/>
        <v>0</v>
      </c>
      <c r="O36" s="34">
        <f>IF(F36&gt;0,ROUND($G36/$F36*J36*$S$2^(O$1-1),0),0)</f>
        <v>0</v>
      </c>
      <c r="P36" s="34">
        <f t="shared" si="11"/>
        <v>0</v>
      </c>
      <c r="Q36" s="34">
        <f t="shared" si="12"/>
        <v>0</v>
      </c>
      <c r="R36" s="66">
        <f t="shared" si="13"/>
        <v>0</v>
      </c>
    </row>
    <row r="37" spans="1:1208" s="20" customFormat="1" x14ac:dyDescent="0.25">
      <c r="A37" s="3" t="e">
        <f>VLOOKUP(D37,Fields!$A$2:$B$19,2,FALSE)</f>
        <v>#N/A</v>
      </c>
      <c r="B37" s="12"/>
      <c r="C37" s="12" t="s">
        <v>66</v>
      </c>
      <c r="D37" s="12"/>
      <c r="E37" s="12" t="s">
        <v>30</v>
      </c>
      <c r="F37" s="32"/>
      <c r="G37" s="32"/>
      <c r="H37" s="33"/>
      <c r="I37" s="33"/>
      <c r="J37" s="33"/>
      <c r="K37" s="33"/>
      <c r="L37" s="33"/>
      <c r="M37" s="34">
        <f t="shared" si="8"/>
        <v>0</v>
      </c>
      <c r="N37" s="34">
        <f t="shared" si="9"/>
        <v>0</v>
      </c>
      <c r="O37" s="34">
        <f t="shared" si="10"/>
        <v>0</v>
      </c>
      <c r="P37" s="34">
        <f t="shared" si="11"/>
        <v>0</v>
      </c>
      <c r="Q37" s="34">
        <f t="shared" si="12"/>
        <v>0</v>
      </c>
      <c r="R37" s="66">
        <f t="shared" si="13"/>
        <v>0</v>
      </c>
    </row>
    <row r="38" spans="1:1208" s="20" customFormat="1" x14ac:dyDescent="0.25">
      <c r="A38" s="3" t="e">
        <f>VLOOKUP(D38,Fields!$A$2:$B$19,2,FALSE)</f>
        <v>#N/A</v>
      </c>
      <c r="B38" s="12"/>
      <c r="C38" s="12" t="s">
        <v>68</v>
      </c>
      <c r="D38" s="12"/>
      <c r="E38" s="12" t="s">
        <v>30</v>
      </c>
      <c r="F38" s="32"/>
      <c r="G38" s="32"/>
      <c r="H38" s="33"/>
      <c r="I38" s="33"/>
      <c r="J38" s="33"/>
      <c r="K38" s="33"/>
      <c r="L38" s="33"/>
      <c r="M38" s="34">
        <f t="shared" si="8"/>
        <v>0</v>
      </c>
      <c r="N38" s="34">
        <f t="shared" si="9"/>
        <v>0</v>
      </c>
      <c r="O38" s="34">
        <f t="shared" si="10"/>
        <v>0</v>
      </c>
      <c r="P38" s="34">
        <f t="shared" si="11"/>
        <v>0</v>
      </c>
      <c r="Q38" s="34">
        <f t="shared" si="12"/>
        <v>0</v>
      </c>
      <c r="R38" s="66">
        <f t="shared" si="13"/>
        <v>0</v>
      </c>
    </row>
    <row r="39" spans="1:1208" s="20" customFormat="1" x14ac:dyDescent="0.25">
      <c r="A39" s="3" t="e">
        <f>VLOOKUP(D39,Fields!$A$2:$B$19,2,FALSE)</f>
        <v>#N/A</v>
      </c>
      <c r="B39" s="12"/>
      <c r="C39" s="12" t="s">
        <v>68</v>
      </c>
      <c r="D39" s="12"/>
      <c r="E39" s="12" t="s">
        <v>30</v>
      </c>
      <c r="F39" s="32"/>
      <c r="G39" s="32"/>
      <c r="H39" s="33"/>
      <c r="I39" s="33"/>
      <c r="J39" s="33"/>
      <c r="K39" s="33"/>
      <c r="L39" s="33"/>
      <c r="M39" s="34">
        <f t="shared" si="8"/>
        <v>0</v>
      </c>
      <c r="N39" s="34">
        <f>IF(F39&gt;0,ROUND($G39/$F39*I39*$S$2^(N$1-1),0),0)</f>
        <v>0</v>
      </c>
      <c r="O39" s="34">
        <f>IF(F39&gt;0,ROUND($G39/$F39*J39*$S$2^(O$1-1),0),0)</f>
        <v>0</v>
      </c>
      <c r="P39" s="34">
        <f>IF(F39&gt;0,ROUND($G39/$F39*K39*$S$2^(P$1-1),0),0)</f>
        <v>0</v>
      </c>
      <c r="Q39" s="34">
        <f>IF(F39&gt;0,ROUND($G39/$F39*L39*$S$2^(Q$1-1),0),0)</f>
        <v>0</v>
      </c>
      <c r="R39" s="66">
        <f t="shared" si="13"/>
        <v>0</v>
      </c>
    </row>
    <row r="40" spans="1:1208" s="4" customFormat="1" x14ac:dyDescent="0.25">
      <c r="B40" s="35" t="s">
        <v>67</v>
      </c>
      <c r="C40" s="35"/>
      <c r="D40" s="35"/>
      <c r="E40" s="35"/>
      <c r="F40" s="36"/>
      <c r="G40" s="36"/>
      <c r="H40" s="35"/>
      <c r="I40" s="35"/>
      <c r="J40" s="35"/>
      <c r="K40" s="35"/>
      <c r="L40" s="35"/>
      <c r="M40" s="65">
        <f>SUM(M34:M39)</f>
        <v>0</v>
      </c>
      <c r="N40" s="65">
        <f t="shared" ref="N40:R40" si="14">SUM(N34:N39)</f>
        <v>0</v>
      </c>
      <c r="O40" s="65">
        <f t="shared" si="14"/>
        <v>0</v>
      </c>
      <c r="P40" s="65">
        <f t="shared" si="14"/>
        <v>0</v>
      </c>
      <c r="Q40" s="65">
        <f t="shared" si="14"/>
        <v>0</v>
      </c>
      <c r="R40" s="65">
        <f t="shared" si="14"/>
        <v>0</v>
      </c>
      <c r="S40" s="37">
        <f>SUM(M40:Q40)</f>
        <v>0</v>
      </c>
      <c r="T40" s="28"/>
      <c r="U40" s="28"/>
      <c r="V40" s="28"/>
      <c r="W40" s="28"/>
      <c r="X40" s="28"/>
      <c r="Y40" s="28"/>
      <c r="Z40" s="28"/>
      <c r="AA40" s="28"/>
      <c r="AB40" s="28"/>
      <c r="AC40" s="28"/>
      <c r="AD40" s="28"/>
      <c r="AE40" s="28"/>
      <c r="AF40" s="28"/>
      <c r="AG40" s="28"/>
      <c r="AH40" s="28"/>
      <c r="AI40" s="28"/>
      <c r="AJ40" s="28"/>
      <c r="AK40" s="28"/>
      <c r="AL40" s="28"/>
      <c r="AM40" s="28"/>
      <c r="AN40" s="28"/>
      <c r="AO40" s="28"/>
      <c r="AP40" s="28"/>
      <c r="AQ40" s="28"/>
      <c r="AR40" s="28"/>
      <c r="AS40" s="28"/>
      <c r="AT40" s="28"/>
      <c r="AU40" s="28"/>
      <c r="AV40" s="28"/>
      <c r="AW40" s="28"/>
      <c r="AX40" s="28"/>
      <c r="AY40" s="28"/>
      <c r="AZ40" s="28"/>
      <c r="BA40" s="28"/>
      <c r="BB40" s="28"/>
      <c r="BC40" s="28"/>
      <c r="BD40" s="28"/>
      <c r="BE40" s="28"/>
      <c r="BF40" s="28"/>
      <c r="BG40" s="28"/>
      <c r="BH40" s="28"/>
      <c r="BI40" s="28"/>
      <c r="BJ40" s="28"/>
      <c r="BK40" s="28"/>
      <c r="BL40" s="28"/>
      <c r="BM40" s="28"/>
      <c r="BN40" s="28"/>
      <c r="BO40" s="28"/>
      <c r="BP40" s="28"/>
      <c r="BQ40" s="28"/>
      <c r="BR40" s="28"/>
      <c r="BS40" s="28"/>
      <c r="BT40" s="28"/>
      <c r="BU40" s="28"/>
      <c r="BV40" s="28"/>
      <c r="BW40" s="28"/>
      <c r="BX40" s="28"/>
      <c r="BY40" s="28"/>
      <c r="BZ40" s="28"/>
      <c r="CA40" s="28"/>
      <c r="CB40" s="28"/>
      <c r="CC40" s="28"/>
      <c r="CD40" s="28"/>
      <c r="CE40" s="28"/>
      <c r="CF40" s="28"/>
      <c r="CG40" s="28"/>
      <c r="CH40" s="28"/>
      <c r="CI40" s="28"/>
      <c r="CJ40" s="28"/>
      <c r="CK40" s="28"/>
      <c r="CL40" s="28"/>
      <c r="CM40" s="28"/>
      <c r="CN40" s="28"/>
      <c r="CO40" s="28"/>
      <c r="CP40" s="28"/>
      <c r="CQ40" s="28"/>
      <c r="CR40" s="28"/>
      <c r="CS40" s="28"/>
      <c r="CT40" s="28"/>
      <c r="CU40" s="28"/>
      <c r="CV40" s="28"/>
      <c r="CW40" s="28"/>
      <c r="CX40" s="28"/>
      <c r="CY40" s="28"/>
      <c r="CZ40" s="28"/>
      <c r="DA40" s="28"/>
      <c r="DB40" s="28"/>
      <c r="DC40" s="28"/>
      <c r="DD40" s="28"/>
      <c r="DE40" s="28"/>
      <c r="DF40" s="28"/>
      <c r="DG40" s="28"/>
      <c r="DH40" s="28"/>
      <c r="DI40" s="28"/>
      <c r="DJ40" s="28"/>
      <c r="DK40" s="28"/>
      <c r="DL40" s="28"/>
      <c r="DM40" s="28"/>
      <c r="DN40" s="28"/>
      <c r="DO40" s="28"/>
      <c r="DP40" s="28"/>
      <c r="DQ40" s="28"/>
      <c r="DR40" s="28"/>
      <c r="DS40" s="28"/>
      <c r="DT40" s="28"/>
      <c r="DU40" s="28"/>
      <c r="DV40" s="28"/>
      <c r="DW40" s="28"/>
      <c r="DX40" s="28"/>
      <c r="DY40" s="28"/>
      <c r="DZ40" s="28"/>
      <c r="EA40" s="28"/>
      <c r="EB40" s="28"/>
      <c r="EC40" s="28"/>
      <c r="ED40" s="28"/>
      <c r="EE40" s="28"/>
      <c r="EF40" s="28"/>
      <c r="EG40" s="28"/>
      <c r="EH40" s="28"/>
      <c r="EI40" s="28"/>
      <c r="EJ40" s="28"/>
      <c r="EK40" s="28"/>
      <c r="EL40" s="28"/>
      <c r="EM40" s="28"/>
      <c r="EN40" s="28"/>
      <c r="EO40" s="28"/>
      <c r="EP40" s="28"/>
      <c r="EQ40" s="28"/>
      <c r="ER40" s="28"/>
      <c r="ES40" s="28"/>
      <c r="ET40" s="28"/>
      <c r="EU40" s="28"/>
      <c r="EV40" s="28"/>
      <c r="EW40" s="28"/>
      <c r="EX40" s="28"/>
      <c r="EY40" s="28"/>
      <c r="EZ40" s="28"/>
      <c r="FA40" s="28"/>
      <c r="FB40" s="28"/>
      <c r="FC40" s="28"/>
      <c r="FD40" s="28"/>
      <c r="FE40" s="28"/>
      <c r="FF40" s="28"/>
      <c r="FG40" s="28"/>
      <c r="FH40" s="28"/>
      <c r="FI40" s="28"/>
      <c r="FJ40" s="28"/>
      <c r="FK40" s="28"/>
      <c r="FL40" s="28"/>
      <c r="FM40" s="28"/>
      <c r="FN40" s="28"/>
      <c r="FO40" s="28"/>
      <c r="FP40" s="28"/>
      <c r="FQ40" s="28"/>
      <c r="FR40" s="28"/>
      <c r="FS40" s="28"/>
      <c r="FT40" s="28"/>
      <c r="FU40" s="28"/>
      <c r="FV40" s="28"/>
      <c r="FW40" s="28"/>
      <c r="FX40" s="28"/>
      <c r="FY40" s="28"/>
      <c r="FZ40" s="28"/>
      <c r="GA40" s="28"/>
      <c r="GB40" s="28"/>
      <c r="GC40" s="28"/>
      <c r="GD40" s="28"/>
      <c r="GE40" s="28"/>
      <c r="GF40" s="28"/>
      <c r="GG40" s="28"/>
      <c r="GH40" s="28"/>
      <c r="GI40" s="28"/>
      <c r="GJ40" s="28"/>
      <c r="GK40" s="28"/>
      <c r="GL40" s="28"/>
      <c r="GM40" s="28"/>
      <c r="GN40" s="28"/>
      <c r="GO40" s="28"/>
      <c r="GP40" s="28"/>
      <c r="GQ40" s="28"/>
      <c r="GR40" s="28"/>
      <c r="GS40" s="28"/>
      <c r="GT40" s="28"/>
      <c r="GU40" s="28"/>
      <c r="GV40" s="28"/>
      <c r="GW40" s="28"/>
      <c r="GX40" s="28"/>
      <c r="GY40" s="28"/>
      <c r="GZ40" s="28"/>
      <c r="HA40" s="28"/>
      <c r="HB40" s="28"/>
      <c r="HC40" s="28"/>
      <c r="HD40" s="28"/>
      <c r="HE40" s="28"/>
      <c r="HF40" s="28"/>
      <c r="HG40" s="28"/>
      <c r="HH40" s="28"/>
      <c r="HI40" s="28"/>
      <c r="HJ40" s="28"/>
      <c r="HK40" s="28"/>
      <c r="HL40" s="28"/>
      <c r="HM40" s="28"/>
      <c r="HN40" s="28"/>
      <c r="HO40" s="28"/>
      <c r="HP40" s="28"/>
      <c r="HQ40" s="28"/>
      <c r="HR40" s="28"/>
      <c r="HS40" s="28"/>
      <c r="HT40" s="28"/>
      <c r="HU40" s="28"/>
      <c r="HV40" s="28"/>
      <c r="HW40" s="28"/>
      <c r="HX40" s="28"/>
      <c r="HY40" s="28"/>
      <c r="HZ40" s="28"/>
      <c r="IA40" s="28"/>
      <c r="IB40" s="28"/>
      <c r="IC40" s="28"/>
      <c r="ID40" s="28"/>
      <c r="IE40" s="28"/>
      <c r="IF40" s="28"/>
      <c r="IG40" s="28"/>
      <c r="IH40" s="28"/>
      <c r="II40" s="28"/>
      <c r="IJ40" s="28"/>
      <c r="IK40" s="28"/>
      <c r="IL40" s="28"/>
      <c r="IM40" s="28"/>
      <c r="IN40" s="28"/>
      <c r="IO40" s="28"/>
      <c r="IP40" s="28"/>
      <c r="IQ40" s="28"/>
      <c r="IR40" s="28"/>
      <c r="IS40" s="28"/>
      <c r="IT40" s="28"/>
      <c r="IU40" s="28"/>
      <c r="IV40" s="28"/>
      <c r="IW40" s="28"/>
      <c r="IX40" s="28"/>
      <c r="IY40" s="28"/>
      <c r="IZ40" s="28"/>
      <c r="JA40" s="28"/>
      <c r="JB40" s="28"/>
      <c r="JC40" s="28"/>
      <c r="JD40" s="28"/>
      <c r="JE40" s="28"/>
      <c r="JF40" s="28"/>
      <c r="JG40" s="28"/>
      <c r="JH40" s="28"/>
      <c r="JI40" s="28"/>
      <c r="JJ40" s="28"/>
      <c r="JK40" s="28"/>
      <c r="JL40" s="28"/>
      <c r="JM40" s="28"/>
      <c r="JN40" s="28"/>
      <c r="JO40" s="28"/>
      <c r="JP40" s="28"/>
      <c r="JQ40" s="28"/>
      <c r="JR40" s="28"/>
      <c r="JS40" s="28"/>
      <c r="JT40" s="28"/>
      <c r="JU40" s="28"/>
      <c r="JV40" s="28"/>
      <c r="JW40" s="28"/>
      <c r="JX40" s="28"/>
      <c r="JY40" s="28"/>
      <c r="JZ40" s="28"/>
      <c r="KA40" s="28"/>
      <c r="KB40" s="28"/>
      <c r="KC40" s="28"/>
      <c r="KD40" s="28"/>
      <c r="KE40" s="28"/>
      <c r="KF40" s="28"/>
      <c r="KG40" s="28"/>
      <c r="KH40" s="28"/>
      <c r="KI40" s="28"/>
      <c r="KJ40" s="28"/>
      <c r="KK40" s="28"/>
      <c r="KL40" s="28"/>
      <c r="KM40" s="28"/>
      <c r="KN40" s="28"/>
      <c r="KO40" s="28"/>
      <c r="KP40" s="28"/>
      <c r="KQ40" s="28"/>
      <c r="KR40" s="28"/>
      <c r="KS40" s="28"/>
      <c r="KT40" s="28"/>
      <c r="KU40" s="28"/>
      <c r="KV40" s="28"/>
      <c r="KW40" s="28"/>
      <c r="KX40" s="28"/>
      <c r="KY40" s="28"/>
      <c r="KZ40" s="28"/>
      <c r="LA40" s="28"/>
      <c r="LB40" s="28"/>
      <c r="LC40" s="28"/>
      <c r="LD40" s="28"/>
      <c r="LE40" s="28"/>
      <c r="LF40" s="28"/>
      <c r="LG40" s="28"/>
      <c r="LH40" s="28"/>
      <c r="LI40" s="28"/>
      <c r="LJ40" s="28"/>
      <c r="LK40" s="28"/>
      <c r="LL40" s="28"/>
      <c r="LM40" s="28"/>
      <c r="LN40" s="28"/>
      <c r="LO40" s="28"/>
      <c r="LP40" s="28"/>
      <c r="LQ40" s="28"/>
      <c r="LR40" s="28"/>
      <c r="LS40" s="28"/>
      <c r="LT40" s="28"/>
      <c r="LU40" s="28"/>
      <c r="LV40" s="28"/>
      <c r="LW40" s="28"/>
      <c r="LX40" s="28"/>
      <c r="LY40" s="28"/>
      <c r="LZ40" s="28"/>
      <c r="MA40" s="28"/>
      <c r="MB40" s="28"/>
      <c r="MC40" s="28"/>
      <c r="MD40" s="28"/>
      <c r="ME40" s="28"/>
      <c r="MF40" s="28"/>
      <c r="MG40" s="28"/>
      <c r="MH40" s="28"/>
      <c r="MI40" s="28"/>
      <c r="MJ40" s="28"/>
      <c r="MK40" s="28"/>
      <c r="ML40" s="28"/>
      <c r="MM40" s="28"/>
      <c r="MN40" s="28"/>
      <c r="MO40" s="28"/>
      <c r="MP40" s="28"/>
      <c r="MQ40" s="28"/>
      <c r="MR40" s="28"/>
      <c r="MS40" s="28"/>
      <c r="MT40" s="28"/>
      <c r="MU40" s="28"/>
      <c r="MV40" s="28"/>
      <c r="MW40" s="28"/>
      <c r="MX40" s="28"/>
      <c r="MY40" s="28"/>
      <c r="MZ40" s="28"/>
      <c r="NA40" s="28"/>
      <c r="NB40" s="28"/>
      <c r="NC40" s="28"/>
      <c r="ND40" s="28"/>
      <c r="NE40" s="28"/>
      <c r="NF40" s="28"/>
      <c r="NG40" s="28"/>
      <c r="NH40" s="28"/>
      <c r="NI40" s="28"/>
      <c r="NJ40" s="28"/>
      <c r="NK40" s="28"/>
      <c r="NL40" s="28"/>
      <c r="NM40" s="28"/>
      <c r="NN40" s="28"/>
      <c r="NO40" s="28"/>
      <c r="NP40" s="28"/>
      <c r="NQ40" s="28"/>
      <c r="NR40" s="28"/>
      <c r="NS40" s="28"/>
      <c r="NT40" s="28"/>
      <c r="NU40" s="28"/>
      <c r="NV40" s="28"/>
      <c r="NW40" s="28"/>
      <c r="NX40" s="28"/>
      <c r="NY40" s="28"/>
      <c r="NZ40" s="28"/>
      <c r="OA40" s="28"/>
      <c r="OB40" s="28"/>
      <c r="OC40" s="28"/>
      <c r="OD40" s="28"/>
      <c r="OE40" s="28"/>
      <c r="OF40" s="28"/>
      <c r="OG40" s="28"/>
      <c r="OH40" s="28"/>
      <c r="OI40" s="28"/>
      <c r="OJ40" s="28"/>
      <c r="OK40" s="28"/>
      <c r="OL40" s="28"/>
      <c r="OM40" s="28"/>
      <c r="ON40" s="28"/>
      <c r="OO40" s="28"/>
      <c r="OP40" s="28"/>
      <c r="OQ40" s="28"/>
      <c r="OR40" s="28"/>
      <c r="OS40" s="28"/>
      <c r="OT40" s="28"/>
      <c r="OU40" s="28"/>
      <c r="OV40" s="28"/>
      <c r="OW40" s="28"/>
      <c r="OX40" s="28"/>
      <c r="OY40" s="28"/>
      <c r="OZ40" s="28"/>
      <c r="PA40" s="28"/>
      <c r="PB40" s="28"/>
      <c r="PC40" s="28"/>
      <c r="PD40" s="28"/>
      <c r="PE40" s="28"/>
      <c r="PF40" s="28"/>
      <c r="PG40" s="28"/>
      <c r="PH40" s="28"/>
      <c r="PI40" s="28"/>
      <c r="PJ40" s="28"/>
      <c r="PK40" s="28"/>
      <c r="PL40" s="28"/>
      <c r="PM40" s="28"/>
      <c r="PN40" s="28"/>
      <c r="PO40" s="28"/>
      <c r="PP40" s="28"/>
      <c r="PQ40" s="28"/>
      <c r="PR40" s="28"/>
      <c r="PS40" s="28"/>
      <c r="PT40" s="28"/>
      <c r="PU40" s="28"/>
      <c r="PV40" s="28"/>
      <c r="PW40" s="28"/>
      <c r="PX40" s="28"/>
      <c r="PY40" s="28"/>
      <c r="PZ40" s="28"/>
      <c r="QA40" s="28"/>
      <c r="QB40" s="28"/>
      <c r="QC40" s="28"/>
      <c r="QD40" s="28"/>
      <c r="QE40" s="28"/>
      <c r="QF40" s="28"/>
      <c r="QG40" s="28"/>
      <c r="QH40" s="28"/>
      <c r="QI40" s="28"/>
      <c r="QJ40" s="28"/>
      <c r="QK40" s="28"/>
      <c r="QL40" s="28"/>
      <c r="QM40" s="28"/>
      <c r="QN40" s="28"/>
      <c r="QO40" s="28"/>
      <c r="QP40" s="28"/>
      <c r="QQ40" s="28"/>
      <c r="QR40" s="28"/>
      <c r="QS40" s="28"/>
      <c r="QT40" s="28"/>
      <c r="QU40" s="28"/>
      <c r="QV40" s="28"/>
      <c r="QW40" s="28"/>
      <c r="QX40" s="28"/>
      <c r="QY40" s="28"/>
      <c r="QZ40" s="28"/>
      <c r="RA40" s="28"/>
      <c r="RB40" s="28"/>
      <c r="RC40" s="28"/>
      <c r="RD40" s="28"/>
      <c r="RE40" s="28"/>
      <c r="RF40" s="28"/>
      <c r="RG40" s="28"/>
      <c r="RH40" s="28"/>
      <c r="RI40" s="28"/>
      <c r="RJ40" s="28"/>
      <c r="RK40" s="28"/>
      <c r="RL40" s="28"/>
      <c r="RM40" s="28"/>
      <c r="RN40" s="28"/>
      <c r="RO40" s="28"/>
      <c r="RP40" s="28"/>
      <c r="RQ40" s="28"/>
      <c r="RR40" s="28"/>
      <c r="RS40" s="28"/>
      <c r="RT40" s="28"/>
      <c r="RU40" s="28"/>
      <c r="RV40" s="28"/>
      <c r="RW40" s="28"/>
      <c r="RX40" s="28"/>
      <c r="RY40" s="28"/>
      <c r="RZ40" s="28"/>
      <c r="SA40" s="28"/>
      <c r="SB40" s="28"/>
      <c r="SC40" s="28"/>
      <c r="SD40" s="28"/>
      <c r="SE40" s="28"/>
      <c r="SF40" s="28"/>
      <c r="SG40" s="28"/>
      <c r="SH40" s="28"/>
      <c r="SI40" s="28"/>
      <c r="SJ40" s="28"/>
      <c r="SK40" s="28"/>
      <c r="SL40" s="28"/>
      <c r="SM40" s="28"/>
      <c r="SN40" s="28"/>
      <c r="SO40" s="28"/>
      <c r="SP40" s="28"/>
      <c r="SQ40" s="28"/>
      <c r="SR40" s="28"/>
      <c r="SS40" s="28"/>
      <c r="ST40" s="28"/>
      <c r="SU40" s="28"/>
      <c r="SV40" s="28"/>
      <c r="SW40" s="28"/>
      <c r="SX40" s="28"/>
      <c r="SY40" s="28"/>
      <c r="SZ40" s="28"/>
      <c r="TA40" s="28"/>
      <c r="TB40" s="28"/>
      <c r="TC40" s="28"/>
      <c r="TD40" s="28"/>
      <c r="TE40" s="28"/>
      <c r="TF40" s="28"/>
      <c r="TG40" s="28"/>
      <c r="TH40" s="28"/>
      <c r="TI40" s="28"/>
      <c r="TJ40" s="28"/>
      <c r="TK40" s="28"/>
      <c r="TL40" s="28"/>
      <c r="TM40" s="28"/>
      <c r="TN40" s="28"/>
      <c r="TO40" s="28"/>
      <c r="TP40" s="28"/>
      <c r="TQ40" s="28"/>
      <c r="TR40" s="28"/>
      <c r="TS40" s="28"/>
      <c r="TT40" s="28"/>
      <c r="TU40" s="28"/>
      <c r="TV40" s="28"/>
      <c r="TW40" s="28"/>
      <c r="TX40" s="28"/>
      <c r="TY40" s="28"/>
      <c r="TZ40" s="28"/>
      <c r="UA40" s="28"/>
      <c r="UB40" s="28"/>
      <c r="UC40" s="28"/>
      <c r="UD40" s="28"/>
      <c r="UE40" s="28"/>
      <c r="UF40" s="28"/>
      <c r="UG40" s="28"/>
      <c r="UH40" s="28"/>
      <c r="UI40" s="28"/>
      <c r="UJ40" s="28"/>
      <c r="UK40" s="28"/>
      <c r="UL40" s="28"/>
      <c r="UM40" s="28"/>
      <c r="UN40" s="28"/>
      <c r="UO40" s="28"/>
      <c r="UP40" s="28"/>
      <c r="UQ40" s="28"/>
      <c r="UR40" s="28"/>
      <c r="US40" s="28"/>
      <c r="UT40" s="28"/>
      <c r="UU40" s="28"/>
      <c r="UV40" s="28"/>
      <c r="UW40" s="28"/>
      <c r="UX40" s="28"/>
      <c r="UY40" s="28"/>
      <c r="UZ40" s="28"/>
      <c r="VA40" s="28"/>
      <c r="VB40" s="28"/>
      <c r="VC40" s="28"/>
      <c r="VD40" s="28"/>
      <c r="VE40" s="28"/>
      <c r="VF40" s="28"/>
      <c r="VG40" s="28"/>
      <c r="VH40" s="28"/>
      <c r="VI40" s="28"/>
      <c r="VJ40" s="28"/>
      <c r="VK40" s="28"/>
      <c r="VL40" s="28"/>
      <c r="VM40" s="28"/>
      <c r="VN40" s="28"/>
      <c r="VO40" s="28"/>
      <c r="VP40" s="28"/>
      <c r="VQ40" s="28"/>
      <c r="VR40" s="28"/>
      <c r="VS40" s="28"/>
      <c r="VT40" s="28"/>
      <c r="VU40" s="28"/>
      <c r="VV40" s="28"/>
      <c r="VW40" s="28"/>
      <c r="VX40" s="28"/>
      <c r="VY40" s="28"/>
      <c r="VZ40" s="28"/>
      <c r="WA40" s="28"/>
      <c r="WB40" s="28"/>
      <c r="WC40" s="28"/>
      <c r="WD40" s="28"/>
      <c r="WE40" s="28"/>
      <c r="WF40" s="28"/>
      <c r="WG40" s="28"/>
      <c r="WH40" s="28"/>
      <c r="WI40" s="28"/>
      <c r="WJ40" s="28"/>
      <c r="WK40" s="28"/>
      <c r="WL40" s="28"/>
      <c r="WM40" s="28"/>
      <c r="WN40" s="28"/>
      <c r="WO40" s="28"/>
      <c r="WP40" s="28"/>
      <c r="WQ40" s="28"/>
      <c r="WR40" s="28"/>
      <c r="WS40" s="28"/>
      <c r="WT40" s="28"/>
      <c r="WU40" s="28"/>
      <c r="WV40" s="28"/>
      <c r="WW40" s="28"/>
      <c r="WX40" s="28"/>
      <c r="WY40" s="28"/>
      <c r="WZ40" s="28"/>
      <c r="XA40" s="28"/>
      <c r="XB40" s="28"/>
      <c r="XC40" s="28"/>
      <c r="XD40" s="28"/>
      <c r="XE40" s="28"/>
      <c r="XF40" s="28"/>
      <c r="XG40" s="28"/>
      <c r="XH40" s="28"/>
      <c r="XI40" s="28"/>
      <c r="XJ40" s="28"/>
      <c r="XK40" s="28"/>
      <c r="XL40" s="28"/>
      <c r="XM40" s="28"/>
      <c r="XN40" s="28"/>
      <c r="XO40" s="28"/>
      <c r="XP40" s="28"/>
      <c r="XQ40" s="28"/>
      <c r="XR40" s="28"/>
      <c r="XS40" s="28"/>
      <c r="XT40" s="28"/>
      <c r="XU40" s="28"/>
      <c r="XV40" s="28"/>
      <c r="XW40" s="28"/>
      <c r="XX40" s="28"/>
      <c r="XY40" s="28"/>
      <c r="XZ40" s="28"/>
      <c r="YA40" s="28"/>
      <c r="YB40" s="28"/>
      <c r="YC40" s="28"/>
      <c r="YD40" s="28"/>
      <c r="YE40" s="28"/>
      <c r="YF40" s="28"/>
      <c r="YG40" s="28"/>
      <c r="YH40" s="28"/>
      <c r="YI40" s="28"/>
      <c r="YJ40" s="28"/>
      <c r="YK40" s="28"/>
      <c r="YL40" s="28"/>
      <c r="YM40" s="28"/>
      <c r="YN40" s="28"/>
      <c r="YO40" s="28"/>
      <c r="YP40" s="28"/>
      <c r="YQ40" s="28"/>
      <c r="YR40" s="28"/>
      <c r="YS40" s="28"/>
      <c r="YT40" s="28"/>
      <c r="YU40" s="28"/>
      <c r="YV40" s="28"/>
      <c r="YW40" s="28"/>
      <c r="YX40" s="28"/>
      <c r="YY40" s="28"/>
      <c r="YZ40" s="28"/>
      <c r="ZA40" s="28"/>
      <c r="ZB40" s="28"/>
      <c r="ZC40" s="28"/>
      <c r="ZD40" s="28"/>
      <c r="ZE40" s="28"/>
      <c r="ZF40" s="28"/>
      <c r="ZG40" s="28"/>
      <c r="ZH40" s="28"/>
      <c r="ZI40" s="28"/>
      <c r="ZJ40" s="28"/>
      <c r="ZK40" s="28"/>
      <c r="ZL40" s="28"/>
      <c r="ZM40" s="28"/>
      <c r="ZN40" s="28"/>
      <c r="ZO40" s="28"/>
      <c r="ZP40" s="28"/>
      <c r="ZQ40" s="28"/>
      <c r="ZR40" s="28"/>
      <c r="ZS40" s="28"/>
      <c r="ZT40" s="28"/>
      <c r="ZU40" s="28"/>
      <c r="ZV40" s="28"/>
      <c r="ZW40" s="28"/>
      <c r="ZX40" s="28"/>
      <c r="ZY40" s="28"/>
      <c r="ZZ40" s="28"/>
      <c r="AAA40" s="28"/>
      <c r="AAB40" s="28"/>
      <c r="AAC40" s="28"/>
      <c r="AAD40" s="28"/>
      <c r="AAE40" s="28"/>
      <c r="AAF40" s="28"/>
      <c r="AAG40" s="28"/>
      <c r="AAH40" s="28"/>
      <c r="AAI40" s="28"/>
      <c r="AAJ40" s="28"/>
      <c r="AAK40" s="28"/>
      <c r="AAL40" s="28"/>
      <c r="AAM40" s="28"/>
      <c r="AAN40" s="28"/>
      <c r="AAO40" s="28"/>
      <c r="AAP40" s="28"/>
      <c r="AAQ40" s="28"/>
      <c r="AAR40" s="28"/>
      <c r="AAS40" s="28"/>
      <c r="AAT40" s="28"/>
      <c r="AAU40" s="28"/>
      <c r="AAV40" s="28"/>
      <c r="AAW40" s="28"/>
      <c r="AAX40" s="28"/>
      <c r="AAY40" s="28"/>
      <c r="AAZ40" s="28"/>
      <c r="ABA40" s="28"/>
      <c r="ABB40" s="28"/>
      <c r="ABC40" s="28"/>
      <c r="ABD40" s="28"/>
      <c r="ABE40" s="28"/>
      <c r="ABF40" s="28"/>
      <c r="ABG40" s="28"/>
      <c r="ABH40" s="28"/>
      <c r="ABI40" s="28"/>
      <c r="ABJ40" s="28"/>
      <c r="ABK40" s="28"/>
      <c r="ABL40" s="28"/>
      <c r="ABM40" s="28"/>
      <c r="ABN40" s="28"/>
      <c r="ABO40" s="28"/>
      <c r="ABP40" s="28"/>
      <c r="ABQ40" s="28"/>
      <c r="ABR40" s="28"/>
      <c r="ABS40" s="28"/>
      <c r="ABT40" s="28"/>
      <c r="ABU40" s="28"/>
      <c r="ABV40" s="28"/>
      <c r="ABW40" s="28"/>
      <c r="ABX40" s="28"/>
      <c r="ABY40" s="28"/>
      <c r="ABZ40" s="28"/>
      <c r="ACA40" s="28"/>
      <c r="ACB40" s="28"/>
      <c r="ACC40" s="28"/>
      <c r="ACD40" s="28"/>
      <c r="ACE40" s="28"/>
      <c r="ACF40" s="28"/>
      <c r="ACG40" s="28"/>
      <c r="ACH40" s="28"/>
      <c r="ACI40" s="28"/>
      <c r="ACJ40" s="28"/>
      <c r="ACK40" s="28"/>
      <c r="ACL40" s="28"/>
      <c r="ACM40" s="28"/>
      <c r="ACN40" s="28"/>
      <c r="ACO40" s="28"/>
      <c r="ACP40" s="28"/>
      <c r="ACQ40" s="28"/>
      <c r="ACR40" s="28"/>
      <c r="ACS40" s="28"/>
      <c r="ACT40" s="28"/>
      <c r="ACU40" s="28"/>
      <c r="ACV40" s="28"/>
      <c r="ACW40" s="28"/>
      <c r="ACX40" s="28"/>
      <c r="ACY40" s="28"/>
      <c r="ACZ40" s="28"/>
      <c r="ADA40" s="28"/>
      <c r="ADB40" s="28"/>
      <c r="ADC40" s="28"/>
      <c r="ADD40" s="28"/>
      <c r="ADE40" s="28"/>
      <c r="ADF40" s="28"/>
      <c r="ADG40" s="28"/>
      <c r="ADH40" s="28"/>
      <c r="ADI40" s="28"/>
      <c r="ADJ40" s="28"/>
      <c r="ADK40" s="28"/>
      <c r="ADL40" s="28"/>
      <c r="ADM40" s="28"/>
      <c r="ADN40" s="28"/>
      <c r="ADO40" s="28"/>
      <c r="ADP40" s="28"/>
      <c r="ADQ40" s="28"/>
      <c r="ADR40" s="28"/>
      <c r="ADS40" s="28"/>
      <c r="ADT40" s="28"/>
      <c r="ADU40" s="28"/>
      <c r="ADV40" s="28"/>
      <c r="ADW40" s="28"/>
      <c r="ADX40" s="28"/>
      <c r="ADY40" s="28"/>
      <c r="ADZ40" s="28"/>
      <c r="AEA40" s="28"/>
      <c r="AEB40" s="28"/>
      <c r="AEC40" s="28"/>
      <c r="AED40" s="28"/>
      <c r="AEE40" s="28"/>
      <c r="AEF40" s="28"/>
      <c r="AEG40" s="28"/>
      <c r="AEH40" s="28"/>
      <c r="AEI40" s="28"/>
      <c r="AEJ40" s="28"/>
      <c r="AEK40" s="28"/>
      <c r="AEL40" s="28"/>
      <c r="AEM40" s="28"/>
      <c r="AEN40" s="28"/>
      <c r="AEO40" s="28"/>
      <c r="AEP40" s="28"/>
      <c r="AEQ40" s="28"/>
      <c r="AER40" s="28"/>
      <c r="AES40" s="28"/>
      <c r="AET40" s="28"/>
      <c r="AEU40" s="28"/>
      <c r="AEV40" s="28"/>
      <c r="AEW40" s="28"/>
      <c r="AEX40" s="28"/>
      <c r="AEY40" s="28"/>
      <c r="AEZ40" s="28"/>
      <c r="AFA40" s="28"/>
      <c r="AFB40" s="28"/>
      <c r="AFC40" s="28"/>
      <c r="AFD40" s="28"/>
      <c r="AFE40" s="28"/>
      <c r="AFF40" s="28"/>
      <c r="AFG40" s="28"/>
      <c r="AFH40" s="28"/>
      <c r="AFI40" s="28"/>
      <c r="AFJ40" s="28"/>
      <c r="AFK40" s="28"/>
      <c r="AFL40" s="28"/>
      <c r="AFM40" s="28"/>
      <c r="AFN40" s="28"/>
      <c r="AFO40" s="28"/>
      <c r="AFP40" s="28"/>
      <c r="AFQ40" s="28"/>
      <c r="AFR40" s="28"/>
      <c r="AFS40" s="28"/>
      <c r="AFT40" s="28"/>
      <c r="AFU40" s="28"/>
      <c r="AFV40" s="28"/>
      <c r="AFW40" s="28"/>
      <c r="AFX40" s="28"/>
      <c r="AFY40" s="28"/>
      <c r="AFZ40" s="28"/>
      <c r="AGA40" s="28"/>
      <c r="AGB40" s="28"/>
      <c r="AGC40" s="28"/>
      <c r="AGD40" s="28"/>
      <c r="AGE40" s="28"/>
      <c r="AGF40" s="28"/>
      <c r="AGG40" s="28"/>
      <c r="AGH40" s="28"/>
      <c r="AGI40" s="28"/>
      <c r="AGJ40" s="28"/>
      <c r="AGK40" s="28"/>
      <c r="AGL40" s="28"/>
      <c r="AGM40" s="28"/>
      <c r="AGN40" s="28"/>
      <c r="AGO40" s="28"/>
      <c r="AGP40" s="28"/>
      <c r="AGQ40" s="28"/>
      <c r="AGR40" s="28"/>
      <c r="AGS40" s="28"/>
      <c r="AGT40" s="28"/>
      <c r="AGU40" s="28"/>
      <c r="AGV40" s="28"/>
      <c r="AGW40" s="28"/>
      <c r="AGX40" s="28"/>
      <c r="AGY40" s="28"/>
      <c r="AGZ40" s="28"/>
      <c r="AHA40" s="28"/>
      <c r="AHB40" s="28"/>
      <c r="AHC40" s="28"/>
      <c r="AHD40" s="28"/>
      <c r="AHE40" s="28"/>
      <c r="AHF40" s="28"/>
      <c r="AHG40" s="28"/>
      <c r="AHH40" s="28"/>
      <c r="AHI40" s="28"/>
      <c r="AHJ40" s="28"/>
      <c r="AHK40" s="28"/>
      <c r="AHL40" s="28"/>
      <c r="AHM40" s="28"/>
      <c r="AHN40" s="28"/>
      <c r="AHO40" s="28"/>
      <c r="AHP40" s="28"/>
      <c r="AHQ40" s="28"/>
      <c r="AHR40" s="28"/>
      <c r="AHS40" s="28"/>
      <c r="AHT40" s="28"/>
      <c r="AHU40" s="28"/>
      <c r="AHV40" s="28"/>
      <c r="AHW40" s="28"/>
      <c r="AHX40" s="28"/>
      <c r="AHY40" s="28"/>
      <c r="AHZ40" s="28"/>
      <c r="AIA40" s="28"/>
      <c r="AIB40" s="28"/>
      <c r="AIC40" s="28"/>
      <c r="AID40" s="28"/>
      <c r="AIE40" s="28"/>
      <c r="AIF40" s="28"/>
      <c r="AIG40" s="28"/>
      <c r="AIH40" s="28"/>
      <c r="AII40" s="28"/>
      <c r="AIJ40" s="28"/>
      <c r="AIK40" s="28"/>
      <c r="AIL40" s="28"/>
      <c r="AIM40" s="28"/>
      <c r="AIN40" s="28"/>
      <c r="AIO40" s="28"/>
      <c r="AIP40" s="28"/>
      <c r="AIQ40" s="28"/>
      <c r="AIR40" s="28"/>
      <c r="AIS40" s="28"/>
      <c r="AIT40" s="28"/>
      <c r="AIU40" s="28"/>
      <c r="AIV40" s="28"/>
      <c r="AIW40" s="28"/>
      <c r="AIX40" s="28"/>
      <c r="AIY40" s="28"/>
      <c r="AIZ40" s="28"/>
      <c r="AJA40" s="28"/>
      <c r="AJB40" s="28"/>
      <c r="AJC40" s="28"/>
      <c r="AJD40" s="28"/>
      <c r="AJE40" s="28"/>
      <c r="AJF40" s="28"/>
      <c r="AJG40" s="28"/>
      <c r="AJH40" s="28"/>
      <c r="AJI40" s="28"/>
      <c r="AJJ40" s="28"/>
      <c r="AJK40" s="28"/>
      <c r="AJL40" s="28"/>
      <c r="AJM40" s="28"/>
      <c r="AJN40" s="28"/>
      <c r="AJO40" s="28"/>
      <c r="AJP40" s="28"/>
      <c r="AJQ40" s="28"/>
      <c r="AJR40" s="28"/>
      <c r="AJS40" s="28"/>
      <c r="AJT40" s="28"/>
      <c r="AJU40" s="28"/>
      <c r="AJV40" s="28"/>
      <c r="AJW40" s="28"/>
      <c r="AJX40" s="28"/>
      <c r="AJY40" s="28"/>
      <c r="AJZ40" s="28"/>
      <c r="AKA40" s="28"/>
      <c r="AKB40" s="28"/>
      <c r="AKC40" s="28"/>
      <c r="AKD40" s="28"/>
      <c r="AKE40" s="28"/>
      <c r="AKF40" s="28"/>
      <c r="AKG40" s="28"/>
      <c r="AKH40" s="28"/>
      <c r="AKI40" s="28"/>
      <c r="AKJ40" s="28"/>
      <c r="AKK40" s="28"/>
      <c r="AKL40" s="28"/>
      <c r="AKM40" s="28"/>
      <c r="AKN40" s="28"/>
      <c r="AKO40" s="28"/>
      <c r="AKP40" s="28"/>
      <c r="AKQ40" s="28"/>
      <c r="AKR40" s="28"/>
      <c r="AKS40" s="28"/>
      <c r="AKT40" s="28"/>
      <c r="AKU40" s="28"/>
      <c r="AKV40" s="28"/>
      <c r="AKW40" s="28"/>
      <c r="AKX40" s="28"/>
      <c r="AKY40" s="28"/>
      <c r="AKZ40" s="28"/>
      <c r="ALA40" s="28"/>
      <c r="ALB40" s="28"/>
      <c r="ALC40" s="28"/>
      <c r="ALD40" s="28"/>
      <c r="ALE40" s="28"/>
      <c r="ALF40" s="28"/>
      <c r="ALG40" s="28"/>
      <c r="ALH40" s="28"/>
      <c r="ALI40" s="28"/>
      <c r="ALJ40" s="28"/>
      <c r="ALK40" s="28"/>
      <c r="ALL40" s="28"/>
      <c r="ALM40" s="28"/>
      <c r="ALN40" s="28"/>
      <c r="ALO40" s="28"/>
      <c r="ALP40" s="28"/>
      <c r="ALQ40" s="28"/>
      <c r="ALR40" s="28"/>
      <c r="ALS40" s="28"/>
      <c r="ALT40" s="28"/>
      <c r="ALU40" s="28"/>
      <c r="ALV40" s="28"/>
      <c r="ALW40" s="28"/>
      <c r="ALX40" s="28"/>
      <c r="ALY40" s="28"/>
      <c r="ALZ40" s="28"/>
      <c r="AMA40" s="28"/>
      <c r="AMB40" s="28"/>
      <c r="AMC40" s="28"/>
      <c r="AMD40" s="28"/>
      <c r="AME40" s="28"/>
      <c r="AMF40" s="28"/>
      <c r="AMG40" s="28"/>
      <c r="AMH40" s="28"/>
      <c r="AMI40" s="28"/>
      <c r="AMJ40" s="28"/>
      <c r="AMK40" s="28"/>
      <c r="AML40" s="28"/>
      <c r="AMM40" s="28"/>
      <c r="AMN40" s="28"/>
      <c r="AMO40" s="28"/>
      <c r="AMP40" s="28"/>
      <c r="AMQ40" s="28"/>
      <c r="AMR40" s="28"/>
      <c r="AMS40" s="28"/>
      <c r="AMT40" s="28"/>
      <c r="AMU40" s="28"/>
      <c r="AMV40" s="28"/>
      <c r="AMW40" s="28"/>
      <c r="AMX40" s="28"/>
      <c r="AMY40" s="28"/>
      <c r="AMZ40" s="28"/>
      <c r="ANA40" s="28"/>
      <c r="ANB40" s="28"/>
      <c r="ANC40" s="28"/>
      <c r="AND40" s="28"/>
      <c r="ANE40" s="28"/>
      <c r="ANF40" s="28"/>
      <c r="ANG40" s="28"/>
      <c r="ANH40" s="28"/>
      <c r="ANI40" s="28"/>
      <c r="ANJ40" s="28"/>
      <c r="ANK40" s="28"/>
      <c r="ANL40" s="28"/>
      <c r="ANM40" s="28"/>
      <c r="ANN40" s="28"/>
      <c r="ANO40" s="28"/>
      <c r="ANP40" s="28"/>
      <c r="ANQ40" s="28"/>
      <c r="ANR40" s="28"/>
      <c r="ANS40" s="28"/>
      <c r="ANT40" s="28"/>
      <c r="ANU40" s="28"/>
      <c r="ANV40" s="28"/>
      <c r="ANW40" s="28"/>
      <c r="ANX40" s="28"/>
      <c r="ANY40" s="28"/>
      <c r="ANZ40" s="28"/>
      <c r="AOA40" s="28"/>
      <c r="AOB40" s="28"/>
      <c r="AOC40" s="28"/>
      <c r="AOD40" s="28"/>
      <c r="AOE40" s="28"/>
      <c r="AOF40" s="28"/>
      <c r="AOG40" s="28"/>
      <c r="AOH40" s="28"/>
      <c r="AOI40" s="28"/>
      <c r="AOJ40" s="28"/>
      <c r="AOK40" s="28"/>
      <c r="AOL40" s="28"/>
      <c r="AOM40" s="28"/>
      <c r="AON40" s="28"/>
      <c r="AOO40" s="28"/>
      <c r="AOP40" s="28"/>
      <c r="AOQ40" s="28"/>
      <c r="AOR40" s="28"/>
      <c r="AOS40" s="28"/>
      <c r="AOT40" s="28"/>
      <c r="AOU40" s="28"/>
      <c r="AOV40" s="28"/>
      <c r="AOW40" s="28"/>
      <c r="AOX40" s="28"/>
      <c r="AOY40" s="28"/>
      <c r="AOZ40" s="28"/>
      <c r="APA40" s="28"/>
      <c r="APB40" s="28"/>
      <c r="APC40" s="28"/>
      <c r="APD40" s="28"/>
      <c r="APE40" s="28"/>
      <c r="APF40" s="28"/>
      <c r="APG40" s="28"/>
      <c r="APH40" s="28"/>
      <c r="API40" s="28"/>
      <c r="APJ40" s="28"/>
      <c r="APK40" s="28"/>
      <c r="APL40" s="28"/>
      <c r="APM40" s="28"/>
      <c r="APN40" s="28"/>
      <c r="APO40" s="28"/>
      <c r="APP40" s="28"/>
      <c r="APQ40" s="28"/>
      <c r="APR40" s="28"/>
      <c r="APS40" s="28"/>
      <c r="APT40" s="28"/>
      <c r="APU40" s="28"/>
      <c r="APV40" s="28"/>
      <c r="APW40" s="28"/>
      <c r="APX40" s="28"/>
      <c r="APY40" s="28"/>
      <c r="APZ40" s="28"/>
      <c r="AQA40" s="28"/>
      <c r="AQB40" s="28"/>
      <c r="AQC40" s="28"/>
      <c r="AQD40" s="28"/>
      <c r="AQE40" s="28"/>
      <c r="AQF40" s="28"/>
      <c r="AQG40" s="28"/>
      <c r="AQH40" s="28"/>
      <c r="AQI40" s="28"/>
      <c r="AQJ40" s="28"/>
      <c r="AQK40" s="28"/>
      <c r="AQL40" s="28"/>
      <c r="AQM40" s="28"/>
      <c r="AQN40" s="28"/>
      <c r="AQO40" s="28"/>
      <c r="AQP40" s="28"/>
      <c r="AQQ40" s="28"/>
      <c r="AQR40" s="28"/>
      <c r="AQS40" s="28"/>
      <c r="AQT40" s="28"/>
      <c r="AQU40" s="28"/>
      <c r="AQV40" s="28"/>
      <c r="AQW40" s="28"/>
      <c r="AQX40" s="28"/>
      <c r="AQY40" s="28"/>
      <c r="AQZ40" s="28"/>
      <c r="ARA40" s="28"/>
      <c r="ARB40" s="28"/>
      <c r="ARC40" s="28"/>
      <c r="ARD40" s="28"/>
      <c r="ARE40" s="28"/>
      <c r="ARF40" s="28"/>
      <c r="ARG40" s="28"/>
      <c r="ARH40" s="28"/>
      <c r="ARI40" s="28"/>
      <c r="ARJ40" s="28"/>
      <c r="ARK40" s="28"/>
      <c r="ARL40" s="28"/>
      <c r="ARM40" s="28"/>
      <c r="ARN40" s="28"/>
      <c r="ARO40" s="28"/>
      <c r="ARP40" s="28"/>
      <c r="ARQ40" s="28"/>
      <c r="ARR40" s="28"/>
      <c r="ARS40" s="28"/>
      <c r="ART40" s="28"/>
      <c r="ARU40" s="28"/>
      <c r="ARV40" s="28"/>
      <c r="ARW40" s="28"/>
      <c r="ARX40" s="28"/>
      <c r="ARY40" s="28"/>
      <c r="ARZ40" s="28"/>
      <c r="ASA40" s="28"/>
      <c r="ASB40" s="28"/>
      <c r="ASC40" s="28"/>
      <c r="ASD40" s="28"/>
      <c r="ASE40" s="28"/>
      <c r="ASF40" s="28"/>
      <c r="ASG40" s="28"/>
      <c r="ASH40" s="28"/>
      <c r="ASI40" s="28"/>
      <c r="ASJ40" s="28"/>
      <c r="ASK40" s="28"/>
      <c r="ASL40" s="28"/>
      <c r="ASM40" s="28"/>
      <c r="ASN40" s="28"/>
      <c r="ASO40" s="28"/>
      <c r="ASP40" s="28"/>
      <c r="ASQ40" s="28"/>
      <c r="ASR40" s="28"/>
      <c r="ASS40" s="28"/>
      <c r="AST40" s="28"/>
      <c r="ASU40" s="28"/>
      <c r="ASV40" s="28"/>
      <c r="ASW40" s="28"/>
      <c r="ASX40" s="28"/>
      <c r="ASY40" s="28"/>
      <c r="ASZ40" s="28"/>
      <c r="ATA40" s="28"/>
      <c r="ATB40" s="28"/>
      <c r="ATC40" s="28"/>
      <c r="ATD40" s="28"/>
      <c r="ATE40" s="28"/>
      <c r="ATF40" s="28"/>
      <c r="ATG40" s="28"/>
      <c r="ATH40" s="28"/>
      <c r="ATI40" s="28"/>
      <c r="ATJ40" s="28"/>
      <c r="ATK40" s="28"/>
      <c r="ATL40" s="28"/>
    </row>
    <row r="41" spans="1:1208" s="20" customFormat="1" x14ac:dyDescent="0.25">
      <c r="B41" s="28"/>
      <c r="F41" s="34"/>
      <c r="G41" s="34"/>
    </row>
    <row r="42" spans="1:1208" s="20" customFormat="1" x14ac:dyDescent="0.25">
      <c r="B42" s="40" t="s">
        <v>166</v>
      </c>
      <c r="C42" s="40"/>
      <c r="D42" s="40"/>
      <c r="E42" s="40"/>
      <c r="F42" s="41"/>
      <c r="G42" s="41"/>
      <c r="H42" s="40"/>
      <c r="I42" s="40"/>
      <c r="J42" s="40"/>
      <c r="K42" s="40"/>
      <c r="L42" s="40"/>
      <c r="M42" s="67">
        <f>M40+M30</f>
        <v>0</v>
      </c>
      <c r="N42" s="67">
        <f t="shared" ref="N42:R42" si="15">N40+N30</f>
        <v>0</v>
      </c>
      <c r="O42" s="67">
        <f t="shared" si="15"/>
        <v>0</v>
      </c>
      <c r="P42" s="67">
        <f t="shared" si="15"/>
        <v>0</v>
      </c>
      <c r="Q42" s="67">
        <f t="shared" si="15"/>
        <v>0</v>
      </c>
      <c r="R42" s="67">
        <f t="shared" si="15"/>
        <v>0</v>
      </c>
      <c r="S42" s="66">
        <f>SUM(M42:Q42)</f>
        <v>0</v>
      </c>
    </row>
    <row r="43" spans="1:1208" s="20" customFormat="1" x14ac:dyDescent="0.25">
      <c r="F43" s="34"/>
      <c r="G43" s="34"/>
    </row>
    <row r="44" spans="1:1208" s="28" customFormat="1" x14ac:dyDescent="0.25">
      <c r="B44" s="25" t="s">
        <v>221</v>
      </c>
      <c r="C44" s="38"/>
      <c r="D44" s="38"/>
      <c r="E44" s="38" t="s">
        <v>190</v>
      </c>
      <c r="F44" s="42"/>
      <c r="G44" s="42"/>
      <c r="H44" s="38"/>
      <c r="I44" s="38"/>
      <c r="J44" s="38"/>
      <c r="K44" s="38"/>
      <c r="L44" s="38"/>
      <c r="M44" s="38" t="s">
        <v>106</v>
      </c>
      <c r="N44" s="38" t="s">
        <v>107</v>
      </c>
      <c r="O44" s="38" t="s">
        <v>108</v>
      </c>
      <c r="P44" s="38" t="s">
        <v>109</v>
      </c>
      <c r="Q44" s="38" t="s">
        <v>110</v>
      </c>
      <c r="R44" s="38" t="s">
        <v>105</v>
      </c>
    </row>
    <row r="45" spans="1:1208" x14ac:dyDescent="0.25">
      <c r="A45" s="3">
        <v>6514</v>
      </c>
      <c r="B45" s="170">
        <f>B12</f>
        <v>0</v>
      </c>
      <c r="C45" s="170" t="str">
        <f>C12</f>
        <v>PI</v>
      </c>
      <c r="D45" s="2"/>
      <c r="E45" s="16">
        <f t="shared" ref="E45:E62" si="16">VLOOKUP(E12,$R$4:$S$7,2,FALSE)</f>
        <v>0.23899999999999999</v>
      </c>
      <c r="M45" s="14">
        <f>ROUND(M12*$E45,0)</f>
        <v>0</v>
      </c>
      <c r="N45" s="14">
        <f>ROUND(N12*$E45,0)</f>
        <v>0</v>
      </c>
      <c r="O45" s="14">
        <f t="shared" ref="O45:Q45" si="17">ROUND(O12*$E45,0)</f>
        <v>0</v>
      </c>
      <c r="P45" s="14">
        <f t="shared" si="17"/>
        <v>0</v>
      </c>
      <c r="Q45" s="14">
        <f t="shared" si="17"/>
        <v>0</v>
      </c>
      <c r="R45" s="14">
        <f>SUM(M45:Q45)</f>
        <v>0</v>
      </c>
      <c r="S45" s="14"/>
    </row>
    <row r="46" spans="1:1208" x14ac:dyDescent="0.25">
      <c r="A46" s="3">
        <v>6514</v>
      </c>
      <c r="B46" s="171"/>
      <c r="C46" s="171"/>
      <c r="D46" s="2"/>
      <c r="E46" s="16">
        <f t="shared" si="16"/>
        <v>7.9000000000000001E-2</v>
      </c>
      <c r="M46" s="14">
        <f t="shared" ref="M46:Q46" si="18">ROUND(M13*$E46,0)</f>
        <v>0</v>
      </c>
      <c r="N46" s="14">
        <f t="shared" si="18"/>
        <v>0</v>
      </c>
      <c r="O46" s="14">
        <f t="shared" si="18"/>
        <v>0</v>
      </c>
      <c r="P46" s="14">
        <f t="shared" si="18"/>
        <v>0</v>
      </c>
      <c r="Q46" s="14">
        <f t="shared" si="18"/>
        <v>0</v>
      </c>
      <c r="R46" s="14">
        <f t="shared" ref="R46:R62" si="19">SUM(M46:Q46)</f>
        <v>0</v>
      </c>
      <c r="S46" s="14"/>
    </row>
    <row r="47" spans="1:1208" x14ac:dyDescent="0.25">
      <c r="A47" s="3">
        <v>6514</v>
      </c>
      <c r="B47" s="170">
        <f t="shared" ref="B47:C47" si="20">B14</f>
        <v>0</v>
      </c>
      <c r="C47" s="170" t="str">
        <f t="shared" si="20"/>
        <v>Co-PI</v>
      </c>
      <c r="D47" s="2"/>
      <c r="E47" s="16">
        <f t="shared" si="16"/>
        <v>0.23899999999999999</v>
      </c>
      <c r="M47" s="14">
        <f t="shared" ref="M47:Q47" si="21">ROUND(M14*$E47,0)</f>
        <v>0</v>
      </c>
      <c r="N47" s="14">
        <f t="shared" si="21"/>
        <v>0</v>
      </c>
      <c r="O47" s="14">
        <f t="shared" si="21"/>
        <v>0</v>
      </c>
      <c r="P47" s="14">
        <f t="shared" si="21"/>
        <v>0</v>
      </c>
      <c r="Q47" s="14">
        <f t="shared" si="21"/>
        <v>0</v>
      </c>
      <c r="R47" s="14">
        <f t="shared" si="19"/>
        <v>0</v>
      </c>
      <c r="S47" s="14"/>
    </row>
    <row r="48" spans="1:1208" x14ac:dyDescent="0.25">
      <c r="A48" s="3">
        <v>6514</v>
      </c>
      <c r="B48" s="171"/>
      <c r="C48" s="171"/>
      <c r="D48" s="2"/>
      <c r="E48" s="16">
        <f t="shared" si="16"/>
        <v>7.9000000000000001E-2</v>
      </c>
      <c r="M48" s="14">
        <f t="shared" ref="M48:Q48" si="22">ROUND(M15*$E48,0)</f>
        <v>0</v>
      </c>
      <c r="N48" s="14">
        <f t="shared" si="22"/>
        <v>0</v>
      </c>
      <c r="O48" s="14">
        <f t="shared" si="22"/>
        <v>0</v>
      </c>
      <c r="P48" s="14">
        <f t="shared" si="22"/>
        <v>0</v>
      </c>
      <c r="Q48" s="14">
        <f t="shared" si="22"/>
        <v>0</v>
      </c>
      <c r="R48" s="14">
        <f t="shared" si="19"/>
        <v>0</v>
      </c>
      <c r="S48" s="14"/>
    </row>
    <row r="49" spans="1:1208" x14ac:dyDescent="0.25">
      <c r="A49" s="3">
        <v>6514</v>
      </c>
      <c r="B49" s="170">
        <f t="shared" ref="B49:C49" si="23">B16</f>
        <v>0</v>
      </c>
      <c r="C49" s="170" t="str">
        <f t="shared" si="23"/>
        <v>Co-PI</v>
      </c>
      <c r="D49" s="2"/>
      <c r="E49" s="16">
        <f t="shared" si="16"/>
        <v>0.23899999999999999</v>
      </c>
      <c r="M49" s="14">
        <f t="shared" ref="M49:Q49" si="24">ROUND(M16*$E49,0)</f>
        <v>0</v>
      </c>
      <c r="N49" s="14">
        <f t="shared" si="24"/>
        <v>0</v>
      </c>
      <c r="O49" s="14">
        <f t="shared" si="24"/>
        <v>0</v>
      </c>
      <c r="P49" s="14">
        <f t="shared" si="24"/>
        <v>0</v>
      </c>
      <c r="Q49" s="14">
        <f t="shared" si="24"/>
        <v>0</v>
      </c>
      <c r="R49" s="14">
        <f t="shared" si="19"/>
        <v>0</v>
      </c>
      <c r="S49" s="14"/>
    </row>
    <row r="50" spans="1:1208" x14ac:dyDescent="0.25">
      <c r="A50" s="3">
        <v>6514</v>
      </c>
      <c r="B50" s="171"/>
      <c r="C50" s="171"/>
      <c r="D50" s="2"/>
      <c r="E50" s="16">
        <f t="shared" si="16"/>
        <v>7.9000000000000001E-2</v>
      </c>
      <c r="M50" s="14">
        <f t="shared" ref="M50:Q50" si="25">ROUND(M17*$E50,0)</f>
        <v>0</v>
      </c>
      <c r="N50" s="14">
        <f t="shared" si="25"/>
        <v>0</v>
      </c>
      <c r="O50" s="14">
        <f t="shared" si="25"/>
        <v>0</v>
      </c>
      <c r="P50" s="14">
        <f t="shared" si="25"/>
        <v>0</v>
      </c>
      <c r="Q50" s="14">
        <f t="shared" si="25"/>
        <v>0</v>
      </c>
      <c r="R50" s="14">
        <f t="shared" si="19"/>
        <v>0</v>
      </c>
      <c r="S50" s="14"/>
    </row>
    <row r="51" spans="1:1208" x14ac:dyDescent="0.25">
      <c r="A51" s="3">
        <v>6514</v>
      </c>
      <c r="B51" s="170">
        <f t="shared" ref="B51:C51" si="26">B18</f>
        <v>0</v>
      </c>
      <c r="C51" s="170" t="str">
        <f t="shared" si="26"/>
        <v>Co-PI</v>
      </c>
      <c r="D51" s="2"/>
      <c r="E51" s="16">
        <f t="shared" si="16"/>
        <v>0.23899999999999999</v>
      </c>
      <c r="M51" s="14">
        <f t="shared" ref="M51:Q51" si="27">ROUND(M18*$E51,0)</f>
        <v>0</v>
      </c>
      <c r="N51" s="14">
        <f t="shared" si="27"/>
        <v>0</v>
      </c>
      <c r="O51" s="14">
        <f t="shared" si="27"/>
        <v>0</v>
      </c>
      <c r="P51" s="14">
        <f t="shared" si="27"/>
        <v>0</v>
      </c>
      <c r="Q51" s="14">
        <f t="shared" si="27"/>
        <v>0</v>
      </c>
      <c r="R51" s="14">
        <f t="shared" si="19"/>
        <v>0</v>
      </c>
      <c r="S51" s="14"/>
    </row>
    <row r="52" spans="1:1208" x14ac:dyDescent="0.25">
      <c r="A52" s="3">
        <v>6514</v>
      </c>
      <c r="B52" s="171"/>
      <c r="C52" s="171"/>
      <c r="D52" s="2"/>
      <c r="E52" s="16">
        <f t="shared" si="16"/>
        <v>7.9000000000000001E-2</v>
      </c>
      <c r="M52" s="14">
        <f t="shared" ref="M52:Q52" si="28">ROUND(M19*$E52,0)</f>
        <v>0</v>
      </c>
      <c r="N52" s="14">
        <f t="shared" si="28"/>
        <v>0</v>
      </c>
      <c r="O52" s="14">
        <f t="shared" si="28"/>
        <v>0</v>
      </c>
      <c r="P52" s="14">
        <f t="shared" si="28"/>
        <v>0</v>
      </c>
      <c r="Q52" s="14">
        <f t="shared" si="28"/>
        <v>0</v>
      </c>
      <c r="R52" s="14">
        <f t="shared" si="19"/>
        <v>0</v>
      </c>
      <c r="S52" s="14"/>
    </row>
    <row r="53" spans="1:1208" x14ac:dyDescent="0.25">
      <c r="A53" s="3">
        <v>6514</v>
      </c>
      <c r="B53" s="170">
        <f t="shared" ref="B53:C53" si="29">B20</f>
        <v>0</v>
      </c>
      <c r="C53" s="170" t="str">
        <f t="shared" si="29"/>
        <v>Co-PI</v>
      </c>
      <c r="D53" s="2"/>
      <c r="E53" s="16">
        <f t="shared" si="16"/>
        <v>0.23899999999999999</v>
      </c>
      <c r="M53" s="14">
        <f t="shared" ref="M53:Q53" si="30">ROUND(M20*$E53,0)</f>
        <v>0</v>
      </c>
      <c r="N53" s="14">
        <f t="shared" si="30"/>
        <v>0</v>
      </c>
      <c r="O53" s="14">
        <f t="shared" si="30"/>
        <v>0</v>
      </c>
      <c r="P53" s="14">
        <f t="shared" si="30"/>
        <v>0</v>
      </c>
      <c r="Q53" s="14">
        <f t="shared" si="30"/>
        <v>0</v>
      </c>
      <c r="R53" s="14">
        <f t="shared" si="19"/>
        <v>0</v>
      </c>
      <c r="S53" s="14"/>
    </row>
    <row r="54" spans="1:1208" x14ac:dyDescent="0.25">
      <c r="A54" s="3">
        <v>6514</v>
      </c>
      <c r="B54" s="171"/>
      <c r="C54" s="171"/>
      <c r="D54" s="2"/>
      <c r="E54" s="16">
        <f t="shared" si="16"/>
        <v>7.9000000000000001E-2</v>
      </c>
      <c r="M54" s="14">
        <f t="shared" ref="M54:Q54" si="31">ROUND(M21*$E54,0)</f>
        <v>0</v>
      </c>
      <c r="N54" s="14">
        <f t="shared" si="31"/>
        <v>0</v>
      </c>
      <c r="O54" s="14">
        <f t="shared" si="31"/>
        <v>0</v>
      </c>
      <c r="P54" s="14">
        <f t="shared" si="31"/>
        <v>0</v>
      </c>
      <c r="Q54" s="14">
        <f t="shared" si="31"/>
        <v>0</v>
      </c>
      <c r="R54" s="14">
        <f t="shared" si="19"/>
        <v>0</v>
      </c>
      <c r="S54" s="14"/>
    </row>
    <row r="55" spans="1:1208" x14ac:dyDescent="0.25">
      <c r="A55" s="3">
        <v>6514</v>
      </c>
      <c r="B55" s="170">
        <f t="shared" ref="B55:C55" si="32">B22</f>
        <v>0</v>
      </c>
      <c r="C55" s="170" t="str">
        <f t="shared" si="32"/>
        <v>Snr / Key Prsn</v>
      </c>
      <c r="D55" s="2"/>
      <c r="E55" s="16">
        <f t="shared" si="16"/>
        <v>0.23899999999999999</v>
      </c>
      <c r="M55" s="14">
        <f t="shared" ref="M55:Q55" si="33">ROUND(M22*$E55,0)</f>
        <v>0</v>
      </c>
      <c r="N55" s="14">
        <f t="shared" si="33"/>
        <v>0</v>
      </c>
      <c r="O55" s="14">
        <f t="shared" si="33"/>
        <v>0</v>
      </c>
      <c r="P55" s="14">
        <f t="shared" si="33"/>
        <v>0</v>
      </c>
      <c r="Q55" s="14">
        <f t="shared" si="33"/>
        <v>0</v>
      </c>
      <c r="R55" s="14">
        <f t="shared" si="19"/>
        <v>0</v>
      </c>
      <c r="S55" s="14"/>
    </row>
    <row r="56" spans="1:1208" x14ac:dyDescent="0.25">
      <c r="A56" s="3">
        <v>6514</v>
      </c>
      <c r="B56" s="171"/>
      <c r="C56" s="171"/>
      <c r="D56" s="2"/>
      <c r="E56" s="16">
        <f t="shared" si="16"/>
        <v>7.9000000000000001E-2</v>
      </c>
      <c r="M56" s="14">
        <f t="shared" ref="M56:Q56" si="34">ROUND(M23*$E56,0)</f>
        <v>0</v>
      </c>
      <c r="N56" s="14">
        <f t="shared" si="34"/>
        <v>0</v>
      </c>
      <c r="O56" s="14">
        <f t="shared" si="34"/>
        <v>0</v>
      </c>
      <c r="P56" s="14">
        <f t="shared" si="34"/>
        <v>0</v>
      </c>
      <c r="Q56" s="14">
        <f t="shared" si="34"/>
        <v>0</v>
      </c>
      <c r="R56" s="14">
        <f t="shared" si="19"/>
        <v>0</v>
      </c>
      <c r="S56" s="14"/>
    </row>
    <row r="57" spans="1:1208" x14ac:dyDescent="0.25">
      <c r="A57" s="3">
        <v>6514</v>
      </c>
      <c r="B57" s="170">
        <f t="shared" ref="B57:C57" si="35">B24</f>
        <v>0</v>
      </c>
      <c r="C57" s="170" t="str">
        <f t="shared" si="35"/>
        <v>Snr / Key Prsn</v>
      </c>
      <c r="D57" s="2"/>
      <c r="E57" s="16">
        <f t="shared" si="16"/>
        <v>0.23899999999999999</v>
      </c>
      <c r="M57" s="14">
        <f t="shared" ref="M57:Q57" si="36">ROUND(M24*$E57,0)</f>
        <v>0</v>
      </c>
      <c r="N57" s="14">
        <f t="shared" si="36"/>
        <v>0</v>
      </c>
      <c r="O57" s="14">
        <f t="shared" si="36"/>
        <v>0</v>
      </c>
      <c r="P57" s="14">
        <f t="shared" si="36"/>
        <v>0</v>
      </c>
      <c r="Q57" s="14">
        <f t="shared" si="36"/>
        <v>0</v>
      </c>
      <c r="R57" s="14">
        <f t="shared" si="19"/>
        <v>0</v>
      </c>
      <c r="S57" s="14"/>
    </row>
    <row r="58" spans="1:1208" x14ac:dyDescent="0.25">
      <c r="A58" s="3">
        <v>6514</v>
      </c>
      <c r="B58" s="171"/>
      <c r="C58" s="171"/>
      <c r="D58" s="2"/>
      <c r="E58" s="16">
        <f t="shared" si="16"/>
        <v>7.9000000000000001E-2</v>
      </c>
      <c r="M58" s="14">
        <f t="shared" ref="M58:Q58" si="37">ROUND(M25*$E58,0)</f>
        <v>0</v>
      </c>
      <c r="N58" s="14">
        <f t="shared" si="37"/>
        <v>0</v>
      </c>
      <c r="O58" s="14">
        <f t="shared" si="37"/>
        <v>0</v>
      </c>
      <c r="P58" s="14">
        <f t="shared" si="37"/>
        <v>0</v>
      </c>
      <c r="Q58" s="14">
        <f t="shared" si="37"/>
        <v>0</v>
      </c>
      <c r="R58" s="14">
        <f t="shared" si="19"/>
        <v>0</v>
      </c>
      <c r="S58" s="14"/>
    </row>
    <row r="59" spans="1:1208" x14ac:dyDescent="0.25">
      <c r="A59" s="3">
        <v>6514</v>
      </c>
      <c r="B59" s="170">
        <f t="shared" ref="B59:C59" si="38">B26</f>
        <v>0</v>
      </c>
      <c r="C59" s="170" t="str">
        <f t="shared" si="38"/>
        <v>Snr / Key Prsn</v>
      </c>
      <c r="D59" s="2"/>
      <c r="E59" s="16">
        <f t="shared" si="16"/>
        <v>0.23899999999999999</v>
      </c>
      <c r="M59" s="14">
        <f t="shared" ref="M59:Q59" si="39">ROUND(M26*$E59,0)</f>
        <v>0</v>
      </c>
      <c r="N59" s="14">
        <f t="shared" si="39"/>
        <v>0</v>
      </c>
      <c r="O59" s="14">
        <f t="shared" si="39"/>
        <v>0</v>
      </c>
      <c r="P59" s="14">
        <f t="shared" si="39"/>
        <v>0</v>
      </c>
      <c r="Q59" s="14">
        <f t="shared" si="39"/>
        <v>0</v>
      </c>
      <c r="R59" s="14">
        <f t="shared" si="19"/>
        <v>0</v>
      </c>
      <c r="S59" s="14"/>
    </row>
    <row r="60" spans="1:1208" x14ac:dyDescent="0.25">
      <c r="A60" s="3">
        <v>6514</v>
      </c>
      <c r="B60" s="171"/>
      <c r="C60" s="171"/>
      <c r="D60" s="2"/>
      <c r="E60" s="16">
        <f t="shared" si="16"/>
        <v>7.9000000000000001E-2</v>
      </c>
      <c r="M60" s="14">
        <f t="shared" ref="M60:Q60" si="40">ROUND(M27*$E60,0)</f>
        <v>0</v>
      </c>
      <c r="N60" s="14">
        <f t="shared" si="40"/>
        <v>0</v>
      </c>
      <c r="O60" s="14">
        <f t="shared" si="40"/>
        <v>0</v>
      </c>
      <c r="P60" s="14">
        <f t="shared" si="40"/>
        <v>0</v>
      </c>
      <c r="Q60" s="14">
        <f t="shared" si="40"/>
        <v>0</v>
      </c>
      <c r="R60" s="14">
        <f t="shared" si="19"/>
        <v>0</v>
      </c>
      <c r="S60" s="14"/>
    </row>
    <row r="61" spans="1:1208" x14ac:dyDescent="0.25">
      <c r="A61" s="3">
        <v>6514</v>
      </c>
      <c r="B61" s="170">
        <f t="shared" ref="B61:C61" si="41">B28</f>
        <v>0</v>
      </c>
      <c r="C61" s="170" t="str">
        <f t="shared" si="41"/>
        <v>Snr / Key Prsn</v>
      </c>
      <c r="D61" s="2"/>
      <c r="E61" s="16">
        <f t="shared" si="16"/>
        <v>0.23899999999999999</v>
      </c>
      <c r="M61" s="14">
        <f t="shared" ref="M61:Q61" si="42">ROUND(M28*$E61,0)</f>
        <v>0</v>
      </c>
      <c r="N61" s="14">
        <f t="shared" si="42"/>
        <v>0</v>
      </c>
      <c r="O61" s="14">
        <f t="shared" si="42"/>
        <v>0</v>
      </c>
      <c r="P61" s="14">
        <f t="shared" si="42"/>
        <v>0</v>
      </c>
      <c r="Q61" s="14">
        <f t="shared" si="42"/>
        <v>0</v>
      </c>
      <c r="R61" s="14">
        <f t="shared" si="19"/>
        <v>0</v>
      </c>
      <c r="S61" s="14"/>
    </row>
    <row r="62" spans="1:1208" x14ac:dyDescent="0.25">
      <c r="A62" s="3">
        <v>6514</v>
      </c>
      <c r="B62" s="171"/>
      <c r="C62" s="171"/>
      <c r="D62" s="2"/>
      <c r="E62" s="16">
        <f t="shared" si="16"/>
        <v>7.9000000000000001E-2</v>
      </c>
      <c r="M62" s="14">
        <f t="shared" ref="M62:Q62" si="43">ROUND(M29*$E62,0)</f>
        <v>0</v>
      </c>
      <c r="N62" s="14">
        <f t="shared" si="43"/>
        <v>0</v>
      </c>
      <c r="O62" s="14">
        <f t="shared" si="43"/>
        <v>0</v>
      </c>
      <c r="P62" s="14">
        <f t="shared" si="43"/>
        <v>0</v>
      </c>
      <c r="Q62" s="14">
        <f t="shared" si="43"/>
        <v>0</v>
      </c>
      <c r="R62" s="14">
        <f t="shared" si="19"/>
        <v>0</v>
      </c>
      <c r="S62" s="14"/>
    </row>
    <row r="63" spans="1:1208" s="4" customFormat="1" x14ac:dyDescent="0.25">
      <c r="B63" s="35" t="s">
        <v>70</v>
      </c>
      <c r="C63" s="35"/>
      <c r="D63" s="35"/>
      <c r="E63" s="35"/>
      <c r="F63" s="36"/>
      <c r="G63" s="36"/>
      <c r="H63" s="35"/>
      <c r="I63" s="35"/>
      <c r="J63" s="35"/>
      <c r="K63" s="35"/>
      <c r="L63" s="35"/>
      <c r="M63" s="36">
        <f>SUM(M45:M62)</f>
        <v>0</v>
      </c>
      <c r="N63" s="36">
        <f t="shared" ref="N63:R63" si="44">SUM(N45:N62)</f>
        <v>0</v>
      </c>
      <c r="O63" s="36">
        <f t="shared" si="44"/>
        <v>0</v>
      </c>
      <c r="P63" s="36">
        <f t="shared" si="44"/>
        <v>0</v>
      </c>
      <c r="Q63" s="36">
        <f t="shared" si="44"/>
        <v>0</v>
      </c>
      <c r="R63" s="36">
        <f t="shared" si="44"/>
        <v>0</v>
      </c>
      <c r="S63" s="68">
        <f>SUM(M63:Q63)</f>
        <v>0</v>
      </c>
      <c r="T63" s="28"/>
      <c r="U63" s="28"/>
      <c r="V63" s="28"/>
      <c r="W63" s="2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28"/>
      <c r="BF63" s="28"/>
      <c r="BG63" s="28"/>
      <c r="BH63" s="28"/>
      <c r="BI63" s="28"/>
      <c r="BJ63" s="28"/>
      <c r="BK63" s="28"/>
      <c r="BL63" s="28"/>
      <c r="BM63" s="28"/>
      <c r="BN63" s="28"/>
      <c r="BO63" s="28"/>
      <c r="BP63" s="28"/>
      <c r="BQ63" s="28"/>
      <c r="BR63" s="28"/>
      <c r="BS63" s="28"/>
      <c r="BT63" s="28"/>
      <c r="BU63" s="28"/>
      <c r="BV63" s="28"/>
      <c r="BW63" s="28"/>
      <c r="BX63" s="28"/>
      <c r="BY63" s="28"/>
      <c r="BZ63" s="28"/>
      <c r="CA63" s="28"/>
      <c r="CB63" s="28"/>
      <c r="CC63" s="28"/>
      <c r="CD63" s="28"/>
      <c r="CE63" s="28"/>
      <c r="CF63" s="28"/>
      <c r="CG63" s="28"/>
      <c r="CH63" s="28"/>
      <c r="CI63" s="28"/>
      <c r="CJ63" s="28"/>
      <c r="CK63" s="28"/>
      <c r="CL63" s="28"/>
      <c r="CM63" s="28"/>
      <c r="CN63" s="28"/>
      <c r="CO63" s="28"/>
      <c r="CP63" s="28"/>
      <c r="CQ63" s="28"/>
      <c r="CR63" s="28"/>
      <c r="CS63" s="28"/>
      <c r="CT63" s="28"/>
      <c r="CU63" s="28"/>
      <c r="CV63" s="28"/>
      <c r="CW63" s="28"/>
      <c r="CX63" s="28"/>
      <c r="CY63" s="28"/>
      <c r="CZ63" s="28"/>
      <c r="DA63" s="28"/>
      <c r="DB63" s="28"/>
      <c r="DC63" s="28"/>
      <c r="DD63" s="28"/>
      <c r="DE63" s="28"/>
      <c r="DF63" s="28"/>
      <c r="DG63" s="28"/>
      <c r="DH63" s="28"/>
      <c r="DI63" s="28"/>
      <c r="DJ63" s="28"/>
      <c r="DK63" s="28"/>
      <c r="DL63" s="28"/>
      <c r="DM63" s="28"/>
      <c r="DN63" s="28"/>
      <c r="DO63" s="28"/>
      <c r="DP63" s="28"/>
      <c r="DQ63" s="28"/>
      <c r="DR63" s="28"/>
      <c r="DS63" s="28"/>
      <c r="DT63" s="28"/>
      <c r="DU63" s="28"/>
      <c r="DV63" s="28"/>
      <c r="DW63" s="28"/>
      <c r="DX63" s="28"/>
      <c r="DY63" s="28"/>
      <c r="DZ63" s="28"/>
      <c r="EA63" s="28"/>
      <c r="EB63" s="28"/>
      <c r="EC63" s="28"/>
      <c r="ED63" s="28"/>
      <c r="EE63" s="28"/>
      <c r="EF63" s="28"/>
      <c r="EG63" s="28"/>
      <c r="EH63" s="28"/>
      <c r="EI63" s="28"/>
      <c r="EJ63" s="28"/>
      <c r="EK63" s="28"/>
      <c r="EL63" s="28"/>
      <c r="EM63" s="28"/>
      <c r="EN63" s="28"/>
      <c r="EO63" s="28"/>
      <c r="EP63" s="28"/>
      <c r="EQ63" s="28"/>
      <c r="ER63" s="28"/>
      <c r="ES63" s="28"/>
      <c r="ET63" s="28"/>
      <c r="EU63" s="28"/>
      <c r="EV63" s="28"/>
      <c r="EW63" s="28"/>
      <c r="EX63" s="28"/>
      <c r="EY63" s="28"/>
      <c r="EZ63" s="28"/>
      <c r="FA63" s="28"/>
      <c r="FB63" s="28"/>
      <c r="FC63" s="28"/>
      <c r="FD63" s="28"/>
      <c r="FE63" s="28"/>
      <c r="FF63" s="28"/>
      <c r="FG63" s="28"/>
      <c r="FH63" s="28"/>
      <c r="FI63" s="28"/>
      <c r="FJ63" s="28"/>
      <c r="FK63" s="28"/>
      <c r="FL63" s="28"/>
      <c r="FM63" s="28"/>
      <c r="FN63" s="28"/>
      <c r="FO63" s="28"/>
      <c r="FP63" s="28"/>
      <c r="FQ63" s="28"/>
      <c r="FR63" s="28"/>
      <c r="FS63" s="28"/>
      <c r="FT63" s="28"/>
      <c r="FU63" s="28"/>
      <c r="FV63" s="28"/>
      <c r="FW63" s="28"/>
      <c r="FX63" s="28"/>
      <c r="FY63" s="28"/>
      <c r="FZ63" s="28"/>
      <c r="GA63" s="28"/>
      <c r="GB63" s="28"/>
      <c r="GC63" s="28"/>
      <c r="GD63" s="28"/>
      <c r="GE63" s="28"/>
      <c r="GF63" s="28"/>
      <c r="GG63" s="28"/>
      <c r="GH63" s="28"/>
      <c r="GI63" s="28"/>
      <c r="GJ63" s="28"/>
      <c r="GK63" s="28"/>
      <c r="GL63" s="28"/>
      <c r="GM63" s="28"/>
      <c r="GN63" s="28"/>
      <c r="GO63" s="28"/>
      <c r="GP63" s="28"/>
      <c r="GQ63" s="28"/>
      <c r="GR63" s="28"/>
      <c r="GS63" s="28"/>
      <c r="GT63" s="28"/>
      <c r="GU63" s="28"/>
      <c r="GV63" s="28"/>
      <c r="GW63" s="28"/>
      <c r="GX63" s="28"/>
      <c r="GY63" s="28"/>
      <c r="GZ63" s="28"/>
      <c r="HA63" s="28"/>
      <c r="HB63" s="28"/>
      <c r="HC63" s="28"/>
      <c r="HD63" s="28"/>
      <c r="HE63" s="28"/>
      <c r="HF63" s="28"/>
      <c r="HG63" s="28"/>
      <c r="HH63" s="28"/>
      <c r="HI63" s="28"/>
      <c r="HJ63" s="28"/>
      <c r="HK63" s="28"/>
      <c r="HL63" s="28"/>
      <c r="HM63" s="28"/>
      <c r="HN63" s="28"/>
      <c r="HO63" s="28"/>
      <c r="HP63" s="28"/>
      <c r="HQ63" s="28"/>
      <c r="HR63" s="28"/>
      <c r="HS63" s="28"/>
      <c r="HT63" s="28"/>
      <c r="HU63" s="28"/>
      <c r="HV63" s="28"/>
      <c r="HW63" s="28"/>
      <c r="HX63" s="28"/>
      <c r="HY63" s="28"/>
      <c r="HZ63" s="28"/>
      <c r="IA63" s="28"/>
      <c r="IB63" s="28"/>
      <c r="IC63" s="28"/>
      <c r="ID63" s="28"/>
      <c r="IE63" s="28"/>
      <c r="IF63" s="28"/>
      <c r="IG63" s="28"/>
      <c r="IH63" s="28"/>
      <c r="II63" s="28"/>
      <c r="IJ63" s="28"/>
      <c r="IK63" s="28"/>
      <c r="IL63" s="28"/>
      <c r="IM63" s="28"/>
      <c r="IN63" s="28"/>
      <c r="IO63" s="28"/>
      <c r="IP63" s="28"/>
      <c r="IQ63" s="28"/>
      <c r="IR63" s="28"/>
      <c r="IS63" s="28"/>
      <c r="IT63" s="28"/>
      <c r="IU63" s="28"/>
      <c r="IV63" s="28"/>
      <c r="IW63" s="28"/>
      <c r="IX63" s="28"/>
      <c r="IY63" s="28"/>
      <c r="IZ63" s="28"/>
      <c r="JA63" s="28"/>
      <c r="JB63" s="28"/>
      <c r="JC63" s="28"/>
      <c r="JD63" s="28"/>
      <c r="JE63" s="28"/>
      <c r="JF63" s="28"/>
      <c r="JG63" s="28"/>
      <c r="JH63" s="28"/>
      <c r="JI63" s="28"/>
      <c r="JJ63" s="28"/>
      <c r="JK63" s="28"/>
      <c r="JL63" s="28"/>
      <c r="JM63" s="28"/>
      <c r="JN63" s="28"/>
      <c r="JO63" s="28"/>
      <c r="JP63" s="28"/>
      <c r="JQ63" s="28"/>
      <c r="JR63" s="28"/>
      <c r="JS63" s="28"/>
      <c r="JT63" s="28"/>
      <c r="JU63" s="28"/>
      <c r="JV63" s="28"/>
      <c r="JW63" s="28"/>
      <c r="JX63" s="28"/>
      <c r="JY63" s="28"/>
      <c r="JZ63" s="28"/>
      <c r="KA63" s="28"/>
      <c r="KB63" s="28"/>
      <c r="KC63" s="28"/>
      <c r="KD63" s="28"/>
      <c r="KE63" s="28"/>
      <c r="KF63" s="28"/>
      <c r="KG63" s="28"/>
      <c r="KH63" s="28"/>
      <c r="KI63" s="28"/>
      <c r="KJ63" s="28"/>
      <c r="KK63" s="28"/>
      <c r="KL63" s="28"/>
      <c r="KM63" s="28"/>
      <c r="KN63" s="28"/>
      <c r="KO63" s="28"/>
      <c r="KP63" s="28"/>
      <c r="KQ63" s="28"/>
      <c r="KR63" s="28"/>
      <c r="KS63" s="28"/>
      <c r="KT63" s="28"/>
      <c r="KU63" s="28"/>
      <c r="KV63" s="28"/>
      <c r="KW63" s="28"/>
      <c r="KX63" s="28"/>
      <c r="KY63" s="28"/>
      <c r="KZ63" s="28"/>
      <c r="LA63" s="28"/>
      <c r="LB63" s="28"/>
      <c r="LC63" s="28"/>
      <c r="LD63" s="28"/>
      <c r="LE63" s="28"/>
      <c r="LF63" s="28"/>
      <c r="LG63" s="28"/>
      <c r="LH63" s="28"/>
      <c r="LI63" s="28"/>
      <c r="LJ63" s="28"/>
      <c r="LK63" s="28"/>
      <c r="LL63" s="28"/>
      <c r="LM63" s="28"/>
      <c r="LN63" s="28"/>
      <c r="LO63" s="28"/>
      <c r="LP63" s="28"/>
      <c r="LQ63" s="28"/>
      <c r="LR63" s="28"/>
      <c r="LS63" s="28"/>
      <c r="LT63" s="28"/>
      <c r="LU63" s="28"/>
      <c r="LV63" s="28"/>
      <c r="LW63" s="28"/>
      <c r="LX63" s="28"/>
      <c r="LY63" s="28"/>
      <c r="LZ63" s="28"/>
      <c r="MA63" s="28"/>
      <c r="MB63" s="28"/>
      <c r="MC63" s="28"/>
      <c r="MD63" s="28"/>
      <c r="ME63" s="28"/>
      <c r="MF63" s="28"/>
      <c r="MG63" s="28"/>
      <c r="MH63" s="28"/>
      <c r="MI63" s="28"/>
      <c r="MJ63" s="28"/>
      <c r="MK63" s="28"/>
      <c r="ML63" s="28"/>
      <c r="MM63" s="28"/>
      <c r="MN63" s="28"/>
      <c r="MO63" s="28"/>
      <c r="MP63" s="28"/>
      <c r="MQ63" s="28"/>
      <c r="MR63" s="28"/>
      <c r="MS63" s="28"/>
      <c r="MT63" s="28"/>
      <c r="MU63" s="28"/>
      <c r="MV63" s="28"/>
      <c r="MW63" s="28"/>
      <c r="MX63" s="28"/>
      <c r="MY63" s="28"/>
      <c r="MZ63" s="28"/>
      <c r="NA63" s="28"/>
      <c r="NB63" s="28"/>
      <c r="NC63" s="28"/>
      <c r="ND63" s="28"/>
      <c r="NE63" s="28"/>
      <c r="NF63" s="28"/>
      <c r="NG63" s="28"/>
      <c r="NH63" s="28"/>
      <c r="NI63" s="28"/>
      <c r="NJ63" s="28"/>
      <c r="NK63" s="28"/>
      <c r="NL63" s="28"/>
      <c r="NM63" s="28"/>
      <c r="NN63" s="28"/>
      <c r="NO63" s="28"/>
      <c r="NP63" s="28"/>
      <c r="NQ63" s="28"/>
      <c r="NR63" s="28"/>
      <c r="NS63" s="28"/>
      <c r="NT63" s="28"/>
      <c r="NU63" s="28"/>
      <c r="NV63" s="28"/>
      <c r="NW63" s="28"/>
      <c r="NX63" s="28"/>
      <c r="NY63" s="28"/>
      <c r="NZ63" s="28"/>
      <c r="OA63" s="28"/>
      <c r="OB63" s="28"/>
      <c r="OC63" s="28"/>
      <c r="OD63" s="28"/>
      <c r="OE63" s="28"/>
      <c r="OF63" s="28"/>
      <c r="OG63" s="28"/>
      <c r="OH63" s="28"/>
      <c r="OI63" s="28"/>
      <c r="OJ63" s="28"/>
      <c r="OK63" s="28"/>
      <c r="OL63" s="28"/>
      <c r="OM63" s="28"/>
      <c r="ON63" s="28"/>
      <c r="OO63" s="28"/>
      <c r="OP63" s="28"/>
      <c r="OQ63" s="28"/>
      <c r="OR63" s="28"/>
      <c r="OS63" s="28"/>
      <c r="OT63" s="28"/>
      <c r="OU63" s="28"/>
      <c r="OV63" s="28"/>
      <c r="OW63" s="28"/>
      <c r="OX63" s="28"/>
      <c r="OY63" s="28"/>
      <c r="OZ63" s="28"/>
      <c r="PA63" s="28"/>
      <c r="PB63" s="28"/>
      <c r="PC63" s="28"/>
      <c r="PD63" s="28"/>
      <c r="PE63" s="28"/>
      <c r="PF63" s="28"/>
      <c r="PG63" s="28"/>
      <c r="PH63" s="28"/>
      <c r="PI63" s="28"/>
      <c r="PJ63" s="28"/>
      <c r="PK63" s="28"/>
      <c r="PL63" s="28"/>
      <c r="PM63" s="28"/>
      <c r="PN63" s="28"/>
      <c r="PO63" s="28"/>
      <c r="PP63" s="28"/>
      <c r="PQ63" s="28"/>
      <c r="PR63" s="28"/>
      <c r="PS63" s="28"/>
      <c r="PT63" s="28"/>
      <c r="PU63" s="28"/>
      <c r="PV63" s="28"/>
      <c r="PW63" s="28"/>
      <c r="PX63" s="28"/>
      <c r="PY63" s="28"/>
      <c r="PZ63" s="28"/>
      <c r="QA63" s="28"/>
      <c r="QB63" s="28"/>
      <c r="QC63" s="28"/>
      <c r="QD63" s="28"/>
      <c r="QE63" s="28"/>
      <c r="QF63" s="28"/>
      <c r="QG63" s="28"/>
      <c r="QH63" s="28"/>
      <c r="QI63" s="28"/>
      <c r="QJ63" s="28"/>
      <c r="QK63" s="28"/>
      <c r="QL63" s="28"/>
      <c r="QM63" s="28"/>
      <c r="QN63" s="28"/>
      <c r="QO63" s="28"/>
      <c r="QP63" s="28"/>
      <c r="QQ63" s="28"/>
      <c r="QR63" s="28"/>
      <c r="QS63" s="28"/>
      <c r="QT63" s="28"/>
      <c r="QU63" s="28"/>
      <c r="QV63" s="28"/>
      <c r="QW63" s="28"/>
      <c r="QX63" s="28"/>
      <c r="QY63" s="28"/>
      <c r="QZ63" s="28"/>
      <c r="RA63" s="28"/>
      <c r="RB63" s="28"/>
      <c r="RC63" s="28"/>
      <c r="RD63" s="28"/>
      <c r="RE63" s="28"/>
      <c r="RF63" s="28"/>
      <c r="RG63" s="28"/>
      <c r="RH63" s="28"/>
      <c r="RI63" s="28"/>
      <c r="RJ63" s="28"/>
      <c r="RK63" s="28"/>
      <c r="RL63" s="28"/>
      <c r="RM63" s="28"/>
      <c r="RN63" s="28"/>
      <c r="RO63" s="28"/>
      <c r="RP63" s="28"/>
      <c r="RQ63" s="28"/>
      <c r="RR63" s="28"/>
      <c r="RS63" s="28"/>
      <c r="RT63" s="28"/>
      <c r="RU63" s="28"/>
      <c r="RV63" s="28"/>
      <c r="RW63" s="28"/>
      <c r="RX63" s="28"/>
      <c r="RY63" s="28"/>
      <c r="RZ63" s="28"/>
      <c r="SA63" s="28"/>
      <c r="SB63" s="28"/>
      <c r="SC63" s="28"/>
      <c r="SD63" s="28"/>
      <c r="SE63" s="28"/>
      <c r="SF63" s="28"/>
      <c r="SG63" s="28"/>
      <c r="SH63" s="28"/>
      <c r="SI63" s="28"/>
      <c r="SJ63" s="28"/>
      <c r="SK63" s="28"/>
      <c r="SL63" s="28"/>
      <c r="SM63" s="28"/>
      <c r="SN63" s="28"/>
      <c r="SO63" s="28"/>
      <c r="SP63" s="28"/>
      <c r="SQ63" s="28"/>
      <c r="SR63" s="28"/>
      <c r="SS63" s="28"/>
      <c r="ST63" s="28"/>
      <c r="SU63" s="28"/>
      <c r="SV63" s="28"/>
      <c r="SW63" s="28"/>
      <c r="SX63" s="28"/>
      <c r="SY63" s="28"/>
      <c r="SZ63" s="28"/>
      <c r="TA63" s="28"/>
      <c r="TB63" s="28"/>
      <c r="TC63" s="28"/>
      <c r="TD63" s="28"/>
      <c r="TE63" s="28"/>
      <c r="TF63" s="28"/>
      <c r="TG63" s="28"/>
      <c r="TH63" s="28"/>
      <c r="TI63" s="28"/>
      <c r="TJ63" s="28"/>
      <c r="TK63" s="28"/>
      <c r="TL63" s="28"/>
      <c r="TM63" s="28"/>
      <c r="TN63" s="28"/>
      <c r="TO63" s="28"/>
      <c r="TP63" s="28"/>
      <c r="TQ63" s="28"/>
      <c r="TR63" s="28"/>
      <c r="TS63" s="28"/>
      <c r="TT63" s="28"/>
      <c r="TU63" s="28"/>
      <c r="TV63" s="28"/>
      <c r="TW63" s="28"/>
      <c r="TX63" s="28"/>
      <c r="TY63" s="28"/>
      <c r="TZ63" s="28"/>
      <c r="UA63" s="28"/>
      <c r="UB63" s="28"/>
      <c r="UC63" s="28"/>
      <c r="UD63" s="28"/>
      <c r="UE63" s="28"/>
      <c r="UF63" s="28"/>
      <c r="UG63" s="28"/>
      <c r="UH63" s="28"/>
      <c r="UI63" s="28"/>
      <c r="UJ63" s="28"/>
      <c r="UK63" s="28"/>
      <c r="UL63" s="28"/>
      <c r="UM63" s="28"/>
      <c r="UN63" s="28"/>
      <c r="UO63" s="28"/>
      <c r="UP63" s="28"/>
      <c r="UQ63" s="28"/>
      <c r="UR63" s="28"/>
      <c r="US63" s="28"/>
      <c r="UT63" s="28"/>
      <c r="UU63" s="28"/>
      <c r="UV63" s="28"/>
      <c r="UW63" s="28"/>
      <c r="UX63" s="28"/>
      <c r="UY63" s="28"/>
      <c r="UZ63" s="28"/>
      <c r="VA63" s="28"/>
      <c r="VB63" s="28"/>
      <c r="VC63" s="28"/>
      <c r="VD63" s="28"/>
      <c r="VE63" s="28"/>
      <c r="VF63" s="28"/>
      <c r="VG63" s="28"/>
      <c r="VH63" s="28"/>
      <c r="VI63" s="28"/>
      <c r="VJ63" s="28"/>
      <c r="VK63" s="28"/>
      <c r="VL63" s="28"/>
      <c r="VM63" s="28"/>
      <c r="VN63" s="28"/>
      <c r="VO63" s="28"/>
      <c r="VP63" s="28"/>
      <c r="VQ63" s="28"/>
      <c r="VR63" s="28"/>
      <c r="VS63" s="28"/>
      <c r="VT63" s="28"/>
      <c r="VU63" s="28"/>
      <c r="VV63" s="28"/>
      <c r="VW63" s="28"/>
      <c r="VX63" s="28"/>
      <c r="VY63" s="28"/>
      <c r="VZ63" s="28"/>
      <c r="WA63" s="28"/>
      <c r="WB63" s="28"/>
      <c r="WC63" s="28"/>
      <c r="WD63" s="28"/>
      <c r="WE63" s="28"/>
      <c r="WF63" s="28"/>
      <c r="WG63" s="28"/>
      <c r="WH63" s="28"/>
      <c r="WI63" s="28"/>
      <c r="WJ63" s="28"/>
      <c r="WK63" s="28"/>
      <c r="WL63" s="28"/>
      <c r="WM63" s="28"/>
      <c r="WN63" s="28"/>
      <c r="WO63" s="28"/>
      <c r="WP63" s="28"/>
      <c r="WQ63" s="28"/>
      <c r="WR63" s="28"/>
      <c r="WS63" s="28"/>
      <c r="WT63" s="28"/>
      <c r="WU63" s="28"/>
      <c r="WV63" s="28"/>
      <c r="WW63" s="28"/>
      <c r="WX63" s="28"/>
      <c r="WY63" s="28"/>
      <c r="WZ63" s="28"/>
      <c r="XA63" s="28"/>
      <c r="XB63" s="28"/>
      <c r="XC63" s="28"/>
      <c r="XD63" s="28"/>
      <c r="XE63" s="28"/>
      <c r="XF63" s="28"/>
      <c r="XG63" s="28"/>
      <c r="XH63" s="28"/>
      <c r="XI63" s="28"/>
      <c r="XJ63" s="28"/>
      <c r="XK63" s="28"/>
      <c r="XL63" s="28"/>
      <c r="XM63" s="28"/>
      <c r="XN63" s="28"/>
      <c r="XO63" s="28"/>
      <c r="XP63" s="28"/>
      <c r="XQ63" s="28"/>
      <c r="XR63" s="28"/>
      <c r="XS63" s="28"/>
      <c r="XT63" s="28"/>
      <c r="XU63" s="28"/>
      <c r="XV63" s="28"/>
      <c r="XW63" s="28"/>
      <c r="XX63" s="28"/>
      <c r="XY63" s="28"/>
      <c r="XZ63" s="28"/>
      <c r="YA63" s="28"/>
      <c r="YB63" s="28"/>
      <c r="YC63" s="28"/>
      <c r="YD63" s="28"/>
      <c r="YE63" s="28"/>
      <c r="YF63" s="28"/>
      <c r="YG63" s="28"/>
      <c r="YH63" s="28"/>
      <c r="YI63" s="28"/>
      <c r="YJ63" s="28"/>
      <c r="YK63" s="28"/>
      <c r="YL63" s="28"/>
      <c r="YM63" s="28"/>
      <c r="YN63" s="28"/>
      <c r="YO63" s="28"/>
      <c r="YP63" s="28"/>
      <c r="YQ63" s="28"/>
      <c r="YR63" s="28"/>
      <c r="YS63" s="28"/>
      <c r="YT63" s="28"/>
      <c r="YU63" s="28"/>
      <c r="YV63" s="28"/>
      <c r="YW63" s="28"/>
      <c r="YX63" s="28"/>
      <c r="YY63" s="28"/>
      <c r="YZ63" s="28"/>
      <c r="ZA63" s="28"/>
      <c r="ZB63" s="28"/>
      <c r="ZC63" s="28"/>
      <c r="ZD63" s="28"/>
      <c r="ZE63" s="28"/>
      <c r="ZF63" s="28"/>
      <c r="ZG63" s="28"/>
      <c r="ZH63" s="28"/>
      <c r="ZI63" s="28"/>
      <c r="ZJ63" s="28"/>
      <c r="ZK63" s="28"/>
      <c r="ZL63" s="28"/>
      <c r="ZM63" s="28"/>
      <c r="ZN63" s="28"/>
      <c r="ZO63" s="28"/>
      <c r="ZP63" s="28"/>
      <c r="ZQ63" s="28"/>
      <c r="ZR63" s="28"/>
      <c r="ZS63" s="28"/>
      <c r="ZT63" s="28"/>
      <c r="ZU63" s="28"/>
      <c r="ZV63" s="28"/>
      <c r="ZW63" s="28"/>
      <c r="ZX63" s="28"/>
      <c r="ZY63" s="28"/>
      <c r="ZZ63" s="28"/>
      <c r="AAA63" s="28"/>
      <c r="AAB63" s="28"/>
      <c r="AAC63" s="28"/>
      <c r="AAD63" s="28"/>
      <c r="AAE63" s="28"/>
      <c r="AAF63" s="28"/>
      <c r="AAG63" s="28"/>
      <c r="AAH63" s="28"/>
      <c r="AAI63" s="28"/>
      <c r="AAJ63" s="28"/>
      <c r="AAK63" s="28"/>
      <c r="AAL63" s="28"/>
      <c r="AAM63" s="28"/>
      <c r="AAN63" s="28"/>
      <c r="AAO63" s="28"/>
      <c r="AAP63" s="28"/>
      <c r="AAQ63" s="28"/>
      <c r="AAR63" s="28"/>
      <c r="AAS63" s="28"/>
      <c r="AAT63" s="28"/>
      <c r="AAU63" s="28"/>
      <c r="AAV63" s="28"/>
      <c r="AAW63" s="28"/>
      <c r="AAX63" s="28"/>
      <c r="AAY63" s="28"/>
      <c r="AAZ63" s="28"/>
      <c r="ABA63" s="28"/>
      <c r="ABB63" s="28"/>
      <c r="ABC63" s="28"/>
      <c r="ABD63" s="28"/>
      <c r="ABE63" s="28"/>
      <c r="ABF63" s="28"/>
      <c r="ABG63" s="28"/>
      <c r="ABH63" s="28"/>
      <c r="ABI63" s="28"/>
      <c r="ABJ63" s="28"/>
      <c r="ABK63" s="28"/>
      <c r="ABL63" s="28"/>
      <c r="ABM63" s="28"/>
      <c r="ABN63" s="28"/>
      <c r="ABO63" s="28"/>
      <c r="ABP63" s="28"/>
      <c r="ABQ63" s="28"/>
      <c r="ABR63" s="28"/>
      <c r="ABS63" s="28"/>
      <c r="ABT63" s="28"/>
      <c r="ABU63" s="28"/>
      <c r="ABV63" s="28"/>
      <c r="ABW63" s="28"/>
      <c r="ABX63" s="28"/>
      <c r="ABY63" s="28"/>
      <c r="ABZ63" s="28"/>
      <c r="ACA63" s="28"/>
      <c r="ACB63" s="28"/>
      <c r="ACC63" s="28"/>
      <c r="ACD63" s="28"/>
      <c r="ACE63" s="28"/>
      <c r="ACF63" s="28"/>
      <c r="ACG63" s="28"/>
      <c r="ACH63" s="28"/>
      <c r="ACI63" s="28"/>
      <c r="ACJ63" s="28"/>
      <c r="ACK63" s="28"/>
      <c r="ACL63" s="28"/>
      <c r="ACM63" s="28"/>
      <c r="ACN63" s="28"/>
      <c r="ACO63" s="28"/>
      <c r="ACP63" s="28"/>
      <c r="ACQ63" s="28"/>
      <c r="ACR63" s="28"/>
      <c r="ACS63" s="28"/>
      <c r="ACT63" s="28"/>
      <c r="ACU63" s="28"/>
      <c r="ACV63" s="28"/>
      <c r="ACW63" s="28"/>
      <c r="ACX63" s="28"/>
      <c r="ACY63" s="28"/>
      <c r="ACZ63" s="28"/>
      <c r="ADA63" s="28"/>
      <c r="ADB63" s="28"/>
      <c r="ADC63" s="28"/>
      <c r="ADD63" s="28"/>
      <c r="ADE63" s="28"/>
      <c r="ADF63" s="28"/>
      <c r="ADG63" s="28"/>
      <c r="ADH63" s="28"/>
      <c r="ADI63" s="28"/>
      <c r="ADJ63" s="28"/>
      <c r="ADK63" s="28"/>
      <c r="ADL63" s="28"/>
      <c r="ADM63" s="28"/>
      <c r="ADN63" s="28"/>
      <c r="ADO63" s="28"/>
      <c r="ADP63" s="28"/>
      <c r="ADQ63" s="28"/>
      <c r="ADR63" s="28"/>
      <c r="ADS63" s="28"/>
      <c r="ADT63" s="28"/>
      <c r="ADU63" s="28"/>
      <c r="ADV63" s="28"/>
      <c r="ADW63" s="28"/>
      <c r="ADX63" s="28"/>
      <c r="ADY63" s="28"/>
      <c r="ADZ63" s="28"/>
      <c r="AEA63" s="28"/>
      <c r="AEB63" s="28"/>
      <c r="AEC63" s="28"/>
      <c r="AED63" s="28"/>
      <c r="AEE63" s="28"/>
      <c r="AEF63" s="28"/>
      <c r="AEG63" s="28"/>
      <c r="AEH63" s="28"/>
      <c r="AEI63" s="28"/>
      <c r="AEJ63" s="28"/>
      <c r="AEK63" s="28"/>
      <c r="AEL63" s="28"/>
      <c r="AEM63" s="28"/>
      <c r="AEN63" s="28"/>
      <c r="AEO63" s="28"/>
      <c r="AEP63" s="28"/>
      <c r="AEQ63" s="28"/>
      <c r="AER63" s="28"/>
      <c r="AES63" s="28"/>
      <c r="AET63" s="28"/>
      <c r="AEU63" s="28"/>
      <c r="AEV63" s="28"/>
      <c r="AEW63" s="28"/>
      <c r="AEX63" s="28"/>
      <c r="AEY63" s="28"/>
      <c r="AEZ63" s="28"/>
      <c r="AFA63" s="28"/>
      <c r="AFB63" s="28"/>
      <c r="AFC63" s="28"/>
      <c r="AFD63" s="28"/>
      <c r="AFE63" s="28"/>
      <c r="AFF63" s="28"/>
      <c r="AFG63" s="28"/>
      <c r="AFH63" s="28"/>
      <c r="AFI63" s="28"/>
      <c r="AFJ63" s="28"/>
      <c r="AFK63" s="28"/>
      <c r="AFL63" s="28"/>
      <c r="AFM63" s="28"/>
      <c r="AFN63" s="28"/>
      <c r="AFO63" s="28"/>
      <c r="AFP63" s="28"/>
      <c r="AFQ63" s="28"/>
      <c r="AFR63" s="28"/>
      <c r="AFS63" s="28"/>
      <c r="AFT63" s="28"/>
      <c r="AFU63" s="28"/>
      <c r="AFV63" s="28"/>
      <c r="AFW63" s="28"/>
      <c r="AFX63" s="28"/>
      <c r="AFY63" s="28"/>
      <c r="AFZ63" s="28"/>
      <c r="AGA63" s="28"/>
      <c r="AGB63" s="28"/>
      <c r="AGC63" s="28"/>
      <c r="AGD63" s="28"/>
      <c r="AGE63" s="28"/>
      <c r="AGF63" s="28"/>
      <c r="AGG63" s="28"/>
      <c r="AGH63" s="28"/>
      <c r="AGI63" s="28"/>
      <c r="AGJ63" s="28"/>
      <c r="AGK63" s="28"/>
      <c r="AGL63" s="28"/>
      <c r="AGM63" s="28"/>
      <c r="AGN63" s="28"/>
      <c r="AGO63" s="28"/>
      <c r="AGP63" s="28"/>
      <c r="AGQ63" s="28"/>
      <c r="AGR63" s="28"/>
      <c r="AGS63" s="28"/>
      <c r="AGT63" s="28"/>
      <c r="AGU63" s="28"/>
      <c r="AGV63" s="28"/>
      <c r="AGW63" s="28"/>
      <c r="AGX63" s="28"/>
      <c r="AGY63" s="28"/>
      <c r="AGZ63" s="28"/>
      <c r="AHA63" s="28"/>
      <c r="AHB63" s="28"/>
      <c r="AHC63" s="28"/>
      <c r="AHD63" s="28"/>
      <c r="AHE63" s="28"/>
      <c r="AHF63" s="28"/>
      <c r="AHG63" s="28"/>
      <c r="AHH63" s="28"/>
      <c r="AHI63" s="28"/>
      <c r="AHJ63" s="28"/>
      <c r="AHK63" s="28"/>
      <c r="AHL63" s="28"/>
      <c r="AHM63" s="28"/>
      <c r="AHN63" s="28"/>
      <c r="AHO63" s="28"/>
      <c r="AHP63" s="28"/>
      <c r="AHQ63" s="28"/>
      <c r="AHR63" s="28"/>
      <c r="AHS63" s="28"/>
      <c r="AHT63" s="28"/>
      <c r="AHU63" s="28"/>
      <c r="AHV63" s="28"/>
      <c r="AHW63" s="28"/>
      <c r="AHX63" s="28"/>
      <c r="AHY63" s="28"/>
      <c r="AHZ63" s="28"/>
      <c r="AIA63" s="28"/>
      <c r="AIB63" s="28"/>
      <c r="AIC63" s="28"/>
      <c r="AID63" s="28"/>
      <c r="AIE63" s="28"/>
      <c r="AIF63" s="28"/>
      <c r="AIG63" s="28"/>
      <c r="AIH63" s="28"/>
      <c r="AII63" s="28"/>
      <c r="AIJ63" s="28"/>
      <c r="AIK63" s="28"/>
      <c r="AIL63" s="28"/>
      <c r="AIM63" s="28"/>
      <c r="AIN63" s="28"/>
      <c r="AIO63" s="28"/>
      <c r="AIP63" s="28"/>
      <c r="AIQ63" s="28"/>
      <c r="AIR63" s="28"/>
      <c r="AIS63" s="28"/>
      <c r="AIT63" s="28"/>
      <c r="AIU63" s="28"/>
      <c r="AIV63" s="28"/>
      <c r="AIW63" s="28"/>
      <c r="AIX63" s="28"/>
      <c r="AIY63" s="28"/>
      <c r="AIZ63" s="28"/>
      <c r="AJA63" s="28"/>
      <c r="AJB63" s="28"/>
      <c r="AJC63" s="28"/>
      <c r="AJD63" s="28"/>
      <c r="AJE63" s="28"/>
      <c r="AJF63" s="28"/>
      <c r="AJG63" s="28"/>
      <c r="AJH63" s="28"/>
      <c r="AJI63" s="28"/>
      <c r="AJJ63" s="28"/>
      <c r="AJK63" s="28"/>
      <c r="AJL63" s="28"/>
      <c r="AJM63" s="28"/>
      <c r="AJN63" s="28"/>
      <c r="AJO63" s="28"/>
      <c r="AJP63" s="28"/>
      <c r="AJQ63" s="28"/>
      <c r="AJR63" s="28"/>
      <c r="AJS63" s="28"/>
      <c r="AJT63" s="28"/>
      <c r="AJU63" s="28"/>
      <c r="AJV63" s="28"/>
      <c r="AJW63" s="28"/>
      <c r="AJX63" s="28"/>
      <c r="AJY63" s="28"/>
      <c r="AJZ63" s="28"/>
      <c r="AKA63" s="28"/>
      <c r="AKB63" s="28"/>
      <c r="AKC63" s="28"/>
      <c r="AKD63" s="28"/>
      <c r="AKE63" s="28"/>
      <c r="AKF63" s="28"/>
      <c r="AKG63" s="28"/>
      <c r="AKH63" s="28"/>
      <c r="AKI63" s="28"/>
      <c r="AKJ63" s="28"/>
      <c r="AKK63" s="28"/>
      <c r="AKL63" s="28"/>
      <c r="AKM63" s="28"/>
      <c r="AKN63" s="28"/>
      <c r="AKO63" s="28"/>
      <c r="AKP63" s="28"/>
      <c r="AKQ63" s="28"/>
      <c r="AKR63" s="28"/>
      <c r="AKS63" s="28"/>
      <c r="AKT63" s="28"/>
      <c r="AKU63" s="28"/>
      <c r="AKV63" s="28"/>
      <c r="AKW63" s="28"/>
      <c r="AKX63" s="28"/>
      <c r="AKY63" s="28"/>
      <c r="AKZ63" s="28"/>
      <c r="ALA63" s="28"/>
      <c r="ALB63" s="28"/>
      <c r="ALC63" s="28"/>
      <c r="ALD63" s="28"/>
      <c r="ALE63" s="28"/>
      <c r="ALF63" s="28"/>
      <c r="ALG63" s="28"/>
      <c r="ALH63" s="28"/>
      <c r="ALI63" s="28"/>
      <c r="ALJ63" s="28"/>
      <c r="ALK63" s="28"/>
      <c r="ALL63" s="28"/>
      <c r="ALM63" s="28"/>
      <c r="ALN63" s="28"/>
      <c r="ALO63" s="28"/>
      <c r="ALP63" s="28"/>
      <c r="ALQ63" s="28"/>
      <c r="ALR63" s="28"/>
      <c r="ALS63" s="28"/>
      <c r="ALT63" s="28"/>
      <c r="ALU63" s="28"/>
      <c r="ALV63" s="28"/>
      <c r="ALW63" s="28"/>
      <c r="ALX63" s="28"/>
      <c r="ALY63" s="28"/>
      <c r="ALZ63" s="28"/>
      <c r="AMA63" s="28"/>
      <c r="AMB63" s="28"/>
      <c r="AMC63" s="28"/>
      <c r="AMD63" s="28"/>
      <c r="AME63" s="28"/>
      <c r="AMF63" s="28"/>
      <c r="AMG63" s="28"/>
      <c r="AMH63" s="28"/>
      <c r="AMI63" s="28"/>
      <c r="AMJ63" s="28"/>
      <c r="AMK63" s="28"/>
      <c r="AML63" s="28"/>
      <c r="AMM63" s="28"/>
      <c r="AMN63" s="28"/>
      <c r="AMO63" s="28"/>
      <c r="AMP63" s="28"/>
      <c r="AMQ63" s="28"/>
      <c r="AMR63" s="28"/>
      <c r="AMS63" s="28"/>
      <c r="AMT63" s="28"/>
      <c r="AMU63" s="28"/>
      <c r="AMV63" s="28"/>
      <c r="AMW63" s="28"/>
      <c r="AMX63" s="28"/>
      <c r="AMY63" s="28"/>
      <c r="AMZ63" s="28"/>
      <c r="ANA63" s="28"/>
      <c r="ANB63" s="28"/>
      <c r="ANC63" s="28"/>
      <c r="AND63" s="28"/>
      <c r="ANE63" s="28"/>
      <c r="ANF63" s="28"/>
      <c r="ANG63" s="28"/>
      <c r="ANH63" s="28"/>
      <c r="ANI63" s="28"/>
      <c r="ANJ63" s="28"/>
      <c r="ANK63" s="28"/>
      <c r="ANL63" s="28"/>
      <c r="ANM63" s="28"/>
      <c r="ANN63" s="28"/>
      <c r="ANO63" s="28"/>
      <c r="ANP63" s="28"/>
      <c r="ANQ63" s="28"/>
      <c r="ANR63" s="28"/>
      <c r="ANS63" s="28"/>
      <c r="ANT63" s="28"/>
      <c r="ANU63" s="28"/>
      <c r="ANV63" s="28"/>
      <c r="ANW63" s="28"/>
      <c r="ANX63" s="28"/>
      <c r="ANY63" s="28"/>
      <c r="ANZ63" s="28"/>
      <c r="AOA63" s="28"/>
      <c r="AOB63" s="28"/>
      <c r="AOC63" s="28"/>
      <c r="AOD63" s="28"/>
      <c r="AOE63" s="28"/>
      <c r="AOF63" s="28"/>
      <c r="AOG63" s="28"/>
      <c r="AOH63" s="28"/>
      <c r="AOI63" s="28"/>
      <c r="AOJ63" s="28"/>
      <c r="AOK63" s="28"/>
      <c r="AOL63" s="28"/>
      <c r="AOM63" s="28"/>
      <c r="AON63" s="28"/>
      <c r="AOO63" s="28"/>
      <c r="AOP63" s="28"/>
      <c r="AOQ63" s="28"/>
      <c r="AOR63" s="28"/>
      <c r="AOS63" s="28"/>
      <c r="AOT63" s="28"/>
      <c r="AOU63" s="28"/>
      <c r="AOV63" s="28"/>
      <c r="AOW63" s="28"/>
      <c r="AOX63" s="28"/>
      <c r="AOY63" s="28"/>
      <c r="AOZ63" s="28"/>
      <c r="APA63" s="28"/>
      <c r="APB63" s="28"/>
      <c r="APC63" s="28"/>
      <c r="APD63" s="28"/>
      <c r="APE63" s="28"/>
      <c r="APF63" s="28"/>
      <c r="APG63" s="28"/>
      <c r="APH63" s="28"/>
      <c r="API63" s="28"/>
      <c r="APJ63" s="28"/>
      <c r="APK63" s="28"/>
      <c r="APL63" s="28"/>
      <c r="APM63" s="28"/>
      <c r="APN63" s="28"/>
      <c r="APO63" s="28"/>
      <c r="APP63" s="28"/>
      <c r="APQ63" s="28"/>
      <c r="APR63" s="28"/>
      <c r="APS63" s="28"/>
      <c r="APT63" s="28"/>
      <c r="APU63" s="28"/>
      <c r="APV63" s="28"/>
      <c r="APW63" s="28"/>
      <c r="APX63" s="28"/>
      <c r="APY63" s="28"/>
      <c r="APZ63" s="28"/>
      <c r="AQA63" s="28"/>
      <c r="AQB63" s="28"/>
      <c r="AQC63" s="28"/>
      <c r="AQD63" s="28"/>
      <c r="AQE63" s="28"/>
      <c r="AQF63" s="28"/>
      <c r="AQG63" s="28"/>
      <c r="AQH63" s="28"/>
      <c r="AQI63" s="28"/>
      <c r="AQJ63" s="28"/>
      <c r="AQK63" s="28"/>
      <c r="AQL63" s="28"/>
      <c r="AQM63" s="28"/>
      <c r="AQN63" s="28"/>
      <c r="AQO63" s="28"/>
      <c r="AQP63" s="28"/>
      <c r="AQQ63" s="28"/>
      <c r="AQR63" s="28"/>
      <c r="AQS63" s="28"/>
      <c r="AQT63" s="28"/>
      <c r="AQU63" s="28"/>
      <c r="AQV63" s="28"/>
      <c r="AQW63" s="28"/>
      <c r="AQX63" s="28"/>
      <c r="AQY63" s="28"/>
      <c r="AQZ63" s="28"/>
      <c r="ARA63" s="28"/>
      <c r="ARB63" s="28"/>
      <c r="ARC63" s="28"/>
      <c r="ARD63" s="28"/>
      <c r="ARE63" s="28"/>
      <c r="ARF63" s="28"/>
      <c r="ARG63" s="28"/>
      <c r="ARH63" s="28"/>
      <c r="ARI63" s="28"/>
      <c r="ARJ63" s="28"/>
      <c r="ARK63" s="28"/>
      <c r="ARL63" s="28"/>
      <c r="ARM63" s="28"/>
      <c r="ARN63" s="28"/>
      <c r="ARO63" s="28"/>
      <c r="ARP63" s="28"/>
      <c r="ARQ63" s="28"/>
      <c r="ARR63" s="28"/>
      <c r="ARS63" s="28"/>
      <c r="ART63" s="28"/>
      <c r="ARU63" s="28"/>
      <c r="ARV63" s="28"/>
      <c r="ARW63" s="28"/>
      <c r="ARX63" s="28"/>
      <c r="ARY63" s="28"/>
      <c r="ARZ63" s="28"/>
      <c r="ASA63" s="28"/>
      <c r="ASB63" s="28"/>
      <c r="ASC63" s="28"/>
      <c r="ASD63" s="28"/>
      <c r="ASE63" s="28"/>
      <c r="ASF63" s="28"/>
      <c r="ASG63" s="28"/>
      <c r="ASH63" s="28"/>
      <c r="ASI63" s="28"/>
      <c r="ASJ63" s="28"/>
      <c r="ASK63" s="28"/>
      <c r="ASL63" s="28"/>
      <c r="ASM63" s="28"/>
      <c r="ASN63" s="28"/>
      <c r="ASO63" s="28"/>
      <c r="ASP63" s="28"/>
      <c r="ASQ63" s="28"/>
      <c r="ASR63" s="28"/>
      <c r="ASS63" s="28"/>
      <c r="AST63" s="28"/>
      <c r="ASU63" s="28"/>
      <c r="ASV63" s="28"/>
      <c r="ASW63" s="28"/>
      <c r="ASX63" s="28"/>
      <c r="ASY63" s="28"/>
      <c r="ASZ63" s="28"/>
      <c r="ATA63" s="28"/>
      <c r="ATB63" s="28"/>
      <c r="ATC63" s="28"/>
      <c r="ATD63" s="28"/>
      <c r="ATE63" s="28"/>
      <c r="ATF63" s="28"/>
      <c r="ATG63" s="28"/>
      <c r="ATH63" s="28"/>
      <c r="ATI63" s="28"/>
      <c r="ATJ63" s="28"/>
      <c r="ATK63" s="28"/>
      <c r="ATL63" s="28"/>
    </row>
    <row r="64" spans="1:1208" s="20" customFormat="1" x14ac:dyDescent="0.25">
      <c r="B64" s="28"/>
      <c r="F64" s="34"/>
      <c r="G64" s="34"/>
    </row>
    <row r="65" spans="1:1208" s="4" customFormat="1" x14ac:dyDescent="0.25">
      <c r="B65" s="38" t="s">
        <v>222</v>
      </c>
      <c r="C65" s="38"/>
      <c r="D65" s="38"/>
      <c r="E65" s="38" t="s">
        <v>190</v>
      </c>
      <c r="F65" s="42"/>
      <c r="G65" s="42"/>
      <c r="H65" s="38"/>
      <c r="I65" s="38"/>
      <c r="J65" s="38"/>
      <c r="K65" s="38"/>
      <c r="L65" s="38"/>
      <c r="M65" s="38" t="str">
        <f>M44</f>
        <v>BP 1</v>
      </c>
      <c r="N65" s="38" t="str">
        <f t="shared" ref="N65:R65" si="45">N44</f>
        <v>BP 2</v>
      </c>
      <c r="O65" s="38" t="str">
        <f t="shared" si="45"/>
        <v>BP 3</v>
      </c>
      <c r="P65" s="38" t="str">
        <f t="shared" si="45"/>
        <v>BP 4</v>
      </c>
      <c r="Q65" s="38" t="str">
        <f t="shared" si="45"/>
        <v>BP 5</v>
      </c>
      <c r="R65" s="38" t="str">
        <f t="shared" si="45"/>
        <v>Total</v>
      </c>
      <c r="T65" s="28"/>
      <c r="U65" s="28"/>
      <c r="V65" s="28"/>
      <c r="W65" s="2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28"/>
      <c r="BF65" s="28"/>
      <c r="BG65" s="28"/>
      <c r="BH65" s="28"/>
      <c r="BI65" s="28"/>
      <c r="BJ65" s="28"/>
      <c r="BK65" s="28"/>
      <c r="BL65" s="28"/>
      <c r="BM65" s="28"/>
      <c r="BN65" s="28"/>
      <c r="BO65" s="28"/>
      <c r="BP65" s="28"/>
      <c r="BQ65" s="28"/>
      <c r="BR65" s="28"/>
      <c r="BS65" s="28"/>
      <c r="BT65" s="28"/>
      <c r="BU65" s="28"/>
      <c r="BV65" s="28"/>
      <c r="BW65" s="28"/>
      <c r="BX65" s="28"/>
      <c r="BY65" s="28"/>
      <c r="BZ65" s="28"/>
      <c r="CA65" s="28"/>
      <c r="CB65" s="28"/>
      <c r="CC65" s="28"/>
      <c r="CD65" s="28"/>
      <c r="CE65" s="28"/>
      <c r="CF65" s="28"/>
      <c r="CG65" s="28"/>
      <c r="CH65" s="28"/>
      <c r="CI65" s="28"/>
      <c r="CJ65" s="28"/>
      <c r="CK65" s="28"/>
      <c r="CL65" s="28"/>
      <c r="CM65" s="28"/>
      <c r="CN65" s="28"/>
      <c r="CO65" s="28"/>
      <c r="CP65" s="28"/>
      <c r="CQ65" s="28"/>
      <c r="CR65" s="28"/>
      <c r="CS65" s="28"/>
      <c r="CT65" s="28"/>
      <c r="CU65" s="28"/>
      <c r="CV65" s="28"/>
      <c r="CW65" s="28"/>
      <c r="CX65" s="28"/>
      <c r="CY65" s="28"/>
      <c r="CZ65" s="28"/>
      <c r="DA65" s="28"/>
      <c r="DB65" s="28"/>
      <c r="DC65" s="28"/>
      <c r="DD65" s="28"/>
      <c r="DE65" s="28"/>
      <c r="DF65" s="28"/>
      <c r="DG65" s="28"/>
      <c r="DH65" s="28"/>
      <c r="DI65" s="28"/>
      <c r="DJ65" s="28"/>
      <c r="DK65" s="28"/>
      <c r="DL65" s="28"/>
      <c r="DM65" s="28"/>
      <c r="DN65" s="28"/>
      <c r="DO65" s="28"/>
      <c r="DP65" s="28"/>
      <c r="DQ65" s="28"/>
      <c r="DR65" s="28"/>
      <c r="DS65" s="28"/>
      <c r="DT65" s="28"/>
      <c r="DU65" s="28"/>
      <c r="DV65" s="28"/>
      <c r="DW65" s="28"/>
      <c r="DX65" s="28"/>
      <c r="DY65" s="28"/>
      <c r="DZ65" s="28"/>
      <c r="EA65" s="28"/>
      <c r="EB65" s="28"/>
      <c r="EC65" s="28"/>
      <c r="ED65" s="28"/>
      <c r="EE65" s="28"/>
      <c r="EF65" s="28"/>
      <c r="EG65" s="28"/>
      <c r="EH65" s="28"/>
      <c r="EI65" s="28"/>
      <c r="EJ65" s="28"/>
      <c r="EK65" s="28"/>
      <c r="EL65" s="28"/>
      <c r="EM65" s="28"/>
      <c r="EN65" s="28"/>
      <c r="EO65" s="28"/>
      <c r="EP65" s="28"/>
      <c r="EQ65" s="28"/>
      <c r="ER65" s="28"/>
      <c r="ES65" s="28"/>
      <c r="ET65" s="28"/>
      <c r="EU65" s="28"/>
      <c r="EV65" s="28"/>
      <c r="EW65" s="28"/>
      <c r="EX65" s="28"/>
      <c r="EY65" s="28"/>
      <c r="EZ65" s="28"/>
      <c r="FA65" s="28"/>
      <c r="FB65" s="28"/>
      <c r="FC65" s="28"/>
      <c r="FD65" s="28"/>
      <c r="FE65" s="28"/>
      <c r="FF65" s="28"/>
      <c r="FG65" s="28"/>
      <c r="FH65" s="28"/>
      <c r="FI65" s="28"/>
      <c r="FJ65" s="28"/>
      <c r="FK65" s="28"/>
      <c r="FL65" s="28"/>
      <c r="FM65" s="28"/>
      <c r="FN65" s="28"/>
      <c r="FO65" s="28"/>
      <c r="FP65" s="28"/>
      <c r="FQ65" s="28"/>
      <c r="FR65" s="28"/>
      <c r="FS65" s="28"/>
      <c r="FT65" s="28"/>
      <c r="FU65" s="28"/>
      <c r="FV65" s="28"/>
      <c r="FW65" s="28"/>
      <c r="FX65" s="28"/>
      <c r="FY65" s="28"/>
      <c r="FZ65" s="28"/>
      <c r="GA65" s="28"/>
      <c r="GB65" s="28"/>
      <c r="GC65" s="28"/>
      <c r="GD65" s="28"/>
      <c r="GE65" s="28"/>
      <c r="GF65" s="28"/>
      <c r="GG65" s="28"/>
      <c r="GH65" s="28"/>
      <c r="GI65" s="28"/>
      <c r="GJ65" s="28"/>
      <c r="GK65" s="28"/>
      <c r="GL65" s="28"/>
      <c r="GM65" s="28"/>
      <c r="GN65" s="28"/>
      <c r="GO65" s="28"/>
      <c r="GP65" s="28"/>
      <c r="GQ65" s="28"/>
      <c r="GR65" s="28"/>
      <c r="GS65" s="28"/>
      <c r="GT65" s="28"/>
      <c r="GU65" s="28"/>
      <c r="GV65" s="28"/>
      <c r="GW65" s="28"/>
      <c r="GX65" s="28"/>
      <c r="GY65" s="28"/>
      <c r="GZ65" s="28"/>
      <c r="HA65" s="28"/>
      <c r="HB65" s="28"/>
      <c r="HC65" s="28"/>
      <c r="HD65" s="28"/>
      <c r="HE65" s="28"/>
      <c r="HF65" s="28"/>
      <c r="HG65" s="28"/>
      <c r="HH65" s="28"/>
      <c r="HI65" s="28"/>
      <c r="HJ65" s="28"/>
      <c r="HK65" s="28"/>
      <c r="HL65" s="28"/>
      <c r="HM65" s="28"/>
      <c r="HN65" s="28"/>
      <c r="HO65" s="28"/>
      <c r="HP65" s="28"/>
      <c r="HQ65" s="28"/>
      <c r="HR65" s="28"/>
      <c r="HS65" s="28"/>
      <c r="HT65" s="28"/>
      <c r="HU65" s="28"/>
      <c r="HV65" s="28"/>
      <c r="HW65" s="28"/>
      <c r="HX65" s="28"/>
      <c r="HY65" s="28"/>
      <c r="HZ65" s="28"/>
      <c r="IA65" s="28"/>
      <c r="IB65" s="28"/>
      <c r="IC65" s="28"/>
      <c r="ID65" s="28"/>
      <c r="IE65" s="28"/>
      <c r="IF65" s="28"/>
      <c r="IG65" s="28"/>
      <c r="IH65" s="28"/>
      <c r="II65" s="28"/>
      <c r="IJ65" s="28"/>
      <c r="IK65" s="28"/>
      <c r="IL65" s="28"/>
      <c r="IM65" s="28"/>
      <c r="IN65" s="28"/>
      <c r="IO65" s="28"/>
      <c r="IP65" s="28"/>
      <c r="IQ65" s="28"/>
      <c r="IR65" s="28"/>
      <c r="IS65" s="28"/>
      <c r="IT65" s="28"/>
      <c r="IU65" s="28"/>
      <c r="IV65" s="28"/>
      <c r="IW65" s="28"/>
      <c r="IX65" s="28"/>
      <c r="IY65" s="28"/>
      <c r="IZ65" s="28"/>
      <c r="JA65" s="28"/>
      <c r="JB65" s="28"/>
      <c r="JC65" s="28"/>
      <c r="JD65" s="28"/>
      <c r="JE65" s="28"/>
      <c r="JF65" s="28"/>
      <c r="JG65" s="28"/>
      <c r="JH65" s="28"/>
      <c r="JI65" s="28"/>
      <c r="JJ65" s="28"/>
      <c r="JK65" s="28"/>
      <c r="JL65" s="28"/>
      <c r="JM65" s="28"/>
      <c r="JN65" s="28"/>
      <c r="JO65" s="28"/>
      <c r="JP65" s="28"/>
      <c r="JQ65" s="28"/>
      <c r="JR65" s="28"/>
      <c r="JS65" s="28"/>
      <c r="JT65" s="28"/>
      <c r="JU65" s="28"/>
      <c r="JV65" s="28"/>
      <c r="JW65" s="28"/>
      <c r="JX65" s="28"/>
      <c r="JY65" s="28"/>
      <c r="JZ65" s="28"/>
      <c r="KA65" s="28"/>
      <c r="KB65" s="28"/>
      <c r="KC65" s="28"/>
      <c r="KD65" s="28"/>
      <c r="KE65" s="28"/>
      <c r="KF65" s="28"/>
      <c r="KG65" s="28"/>
      <c r="KH65" s="28"/>
      <c r="KI65" s="28"/>
      <c r="KJ65" s="28"/>
      <c r="KK65" s="28"/>
      <c r="KL65" s="28"/>
      <c r="KM65" s="28"/>
      <c r="KN65" s="28"/>
      <c r="KO65" s="28"/>
      <c r="KP65" s="28"/>
      <c r="KQ65" s="28"/>
      <c r="KR65" s="28"/>
      <c r="KS65" s="28"/>
      <c r="KT65" s="28"/>
      <c r="KU65" s="28"/>
      <c r="KV65" s="28"/>
      <c r="KW65" s="28"/>
      <c r="KX65" s="28"/>
      <c r="KY65" s="28"/>
      <c r="KZ65" s="28"/>
      <c r="LA65" s="28"/>
      <c r="LB65" s="28"/>
      <c r="LC65" s="28"/>
      <c r="LD65" s="28"/>
      <c r="LE65" s="28"/>
      <c r="LF65" s="28"/>
      <c r="LG65" s="28"/>
      <c r="LH65" s="28"/>
      <c r="LI65" s="28"/>
      <c r="LJ65" s="28"/>
      <c r="LK65" s="28"/>
      <c r="LL65" s="28"/>
      <c r="LM65" s="28"/>
      <c r="LN65" s="28"/>
      <c r="LO65" s="28"/>
      <c r="LP65" s="28"/>
      <c r="LQ65" s="28"/>
      <c r="LR65" s="28"/>
      <c r="LS65" s="28"/>
      <c r="LT65" s="28"/>
      <c r="LU65" s="28"/>
      <c r="LV65" s="28"/>
      <c r="LW65" s="28"/>
      <c r="LX65" s="28"/>
      <c r="LY65" s="28"/>
      <c r="LZ65" s="28"/>
      <c r="MA65" s="28"/>
      <c r="MB65" s="28"/>
      <c r="MC65" s="28"/>
      <c r="MD65" s="28"/>
      <c r="ME65" s="28"/>
      <c r="MF65" s="28"/>
      <c r="MG65" s="28"/>
      <c r="MH65" s="28"/>
      <c r="MI65" s="28"/>
      <c r="MJ65" s="28"/>
      <c r="MK65" s="28"/>
      <c r="ML65" s="28"/>
      <c r="MM65" s="28"/>
      <c r="MN65" s="28"/>
      <c r="MO65" s="28"/>
      <c r="MP65" s="28"/>
      <c r="MQ65" s="28"/>
      <c r="MR65" s="28"/>
      <c r="MS65" s="28"/>
      <c r="MT65" s="28"/>
      <c r="MU65" s="28"/>
      <c r="MV65" s="28"/>
      <c r="MW65" s="28"/>
      <c r="MX65" s="28"/>
      <c r="MY65" s="28"/>
      <c r="MZ65" s="28"/>
      <c r="NA65" s="28"/>
      <c r="NB65" s="28"/>
      <c r="NC65" s="28"/>
      <c r="ND65" s="28"/>
      <c r="NE65" s="28"/>
      <c r="NF65" s="28"/>
      <c r="NG65" s="28"/>
      <c r="NH65" s="28"/>
      <c r="NI65" s="28"/>
      <c r="NJ65" s="28"/>
      <c r="NK65" s="28"/>
      <c r="NL65" s="28"/>
      <c r="NM65" s="28"/>
      <c r="NN65" s="28"/>
      <c r="NO65" s="28"/>
      <c r="NP65" s="28"/>
      <c r="NQ65" s="28"/>
      <c r="NR65" s="28"/>
      <c r="NS65" s="28"/>
      <c r="NT65" s="28"/>
      <c r="NU65" s="28"/>
      <c r="NV65" s="28"/>
      <c r="NW65" s="28"/>
      <c r="NX65" s="28"/>
      <c r="NY65" s="28"/>
      <c r="NZ65" s="28"/>
      <c r="OA65" s="28"/>
      <c r="OB65" s="28"/>
      <c r="OC65" s="28"/>
      <c r="OD65" s="28"/>
      <c r="OE65" s="28"/>
      <c r="OF65" s="28"/>
      <c r="OG65" s="28"/>
      <c r="OH65" s="28"/>
      <c r="OI65" s="28"/>
      <c r="OJ65" s="28"/>
      <c r="OK65" s="28"/>
      <c r="OL65" s="28"/>
      <c r="OM65" s="28"/>
      <c r="ON65" s="28"/>
      <c r="OO65" s="28"/>
      <c r="OP65" s="28"/>
      <c r="OQ65" s="28"/>
      <c r="OR65" s="28"/>
      <c r="OS65" s="28"/>
      <c r="OT65" s="28"/>
      <c r="OU65" s="28"/>
      <c r="OV65" s="28"/>
      <c r="OW65" s="28"/>
      <c r="OX65" s="28"/>
      <c r="OY65" s="28"/>
      <c r="OZ65" s="28"/>
      <c r="PA65" s="28"/>
      <c r="PB65" s="28"/>
      <c r="PC65" s="28"/>
      <c r="PD65" s="28"/>
      <c r="PE65" s="28"/>
      <c r="PF65" s="28"/>
      <c r="PG65" s="28"/>
      <c r="PH65" s="28"/>
      <c r="PI65" s="28"/>
      <c r="PJ65" s="28"/>
      <c r="PK65" s="28"/>
      <c r="PL65" s="28"/>
      <c r="PM65" s="28"/>
      <c r="PN65" s="28"/>
      <c r="PO65" s="28"/>
      <c r="PP65" s="28"/>
      <c r="PQ65" s="28"/>
      <c r="PR65" s="28"/>
      <c r="PS65" s="28"/>
      <c r="PT65" s="28"/>
      <c r="PU65" s="28"/>
      <c r="PV65" s="28"/>
      <c r="PW65" s="28"/>
      <c r="PX65" s="28"/>
      <c r="PY65" s="28"/>
      <c r="PZ65" s="28"/>
      <c r="QA65" s="28"/>
      <c r="QB65" s="28"/>
      <c r="QC65" s="28"/>
      <c r="QD65" s="28"/>
      <c r="QE65" s="28"/>
      <c r="QF65" s="28"/>
      <c r="QG65" s="28"/>
      <c r="QH65" s="28"/>
      <c r="QI65" s="28"/>
      <c r="QJ65" s="28"/>
      <c r="QK65" s="28"/>
      <c r="QL65" s="28"/>
      <c r="QM65" s="28"/>
      <c r="QN65" s="28"/>
      <c r="QO65" s="28"/>
      <c r="QP65" s="28"/>
      <c r="QQ65" s="28"/>
      <c r="QR65" s="28"/>
      <c r="QS65" s="28"/>
      <c r="QT65" s="28"/>
      <c r="QU65" s="28"/>
      <c r="QV65" s="28"/>
      <c r="QW65" s="28"/>
      <c r="QX65" s="28"/>
      <c r="QY65" s="28"/>
      <c r="QZ65" s="28"/>
      <c r="RA65" s="28"/>
      <c r="RB65" s="28"/>
      <c r="RC65" s="28"/>
      <c r="RD65" s="28"/>
      <c r="RE65" s="28"/>
      <c r="RF65" s="28"/>
      <c r="RG65" s="28"/>
      <c r="RH65" s="28"/>
      <c r="RI65" s="28"/>
      <c r="RJ65" s="28"/>
      <c r="RK65" s="28"/>
      <c r="RL65" s="28"/>
      <c r="RM65" s="28"/>
      <c r="RN65" s="28"/>
      <c r="RO65" s="28"/>
      <c r="RP65" s="28"/>
      <c r="RQ65" s="28"/>
      <c r="RR65" s="28"/>
      <c r="RS65" s="28"/>
      <c r="RT65" s="28"/>
      <c r="RU65" s="28"/>
      <c r="RV65" s="28"/>
      <c r="RW65" s="28"/>
      <c r="RX65" s="28"/>
      <c r="RY65" s="28"/>
      <c r="RZ65" s="28"/>
      <c r="SA65" s="28"/>
      <c r="SB65" s="28"/>
      <c r="SC65" s="28"/>
      <c r="SD65" s="28"/>
      <c r="SE65" s="28"/>
      <c r="SF65" s="28"/>
      <c r="SG65" s="28"/>
      <c r="SH65" s="28"/>
      <c r="SI65" s="28"/>
      <c r="SJ65" s="28"/>
      <c r="SK65" s="28"/>
      <c r="SL65" s="28"/>
      <c r="SM65" s="28"/>
      <c r="SN65" s="28"/>
      <c r="SO65" s="28"/>
      <c r="SP65" s="28"/>
      <c r="SQ65" s="28"/>
      <c r="SR65" s="28"/>
      <c r="SS65" s="28"/>
      <c r="ST65" s="28"/>
      <c r="SU65" s="28"/>
      <c r="SV65" s="28"/>
      <c r="SW65" s="28"/>
      <c r="SX65" s="28"/>
      <c r="SY65" s="28"/>
      <c r="SZ65" s="28"/>
      <c r="TA65" s="28"/>
      <c r="TB65" s="28"/>
      <c r="TC65" s="28"/>
      <c r="TD65" s="28"/>
      <c r="TE65" s="28"/>
      <c r="TF65" s="28"/>
      <c r="TG65" s="28"/>
      <c r="TH65" s="28"/>
      <c r="TI65" s="28"/>
      <c r="TJ65" s="28"/>
      <c r="TK65" s="28"/>
      <c r="TL65" s="28"/>
      <c r="TM65" s="28"/>
      <c r="TN65" s="28"/>
      <c r="TO65" s="28"/>
      <c r="TP65" s="28"/>
      <c r="TQ65" s="28"/>
      <c r="TR65" s="28"/>
      <c r="TS65" s="28"/>
      <c r="TT65" s="28"/>
      <c r="TU65" s="28"/>
      <c r="TV65" s="28"/>
      <c r="TW65" s="28"/>
      <c r="TX65" s="28"/>
      <c r="TY65" s="28"/>
      <c r="TZ65" s="28"/>
      <c r="UA65" s="28"/>
      <c r="UB65" s="28"/>
      <c r="UC65" s="28"/>
      <c r="UD65" s="28"/>
      <c r="UE65" s="28"/>
      <c r="UF65" s="28"/>
      <c r="UG65" s="28"/>
      <c r="UH65" s="28"/>
      <c r="UI65" s="28"/>
      <c r="UJ65" s="28"/>
      <c r="UK65" s="28"/>
      <c r="UL65" s="28"/>
      <c r="UM65" s="28"/>
      <c r="UN65" s="28"/>
      <c r="UO65" s="28"/>
      <c r="UP65" s="28"/>
      <c r="UQ65" s="28"/>
      <c r="UR65" s="28"/>
      <c r="US65" s="28"/>
      <c r="UT65" s="28"/>
      <c r="UU65" s="28"/>
      <c r="UV65" s="28"/>
      <c r="UW65" s="28"/>
      <c r="UX65" s="28"/>
      <c r="UY65" s="28"/>
      <c r="UZ65" s="28"/>
      <c r="VA65" s="28"/>
      <c r="VB65" s="28"/>
      <c r="VC65" s="28"/>
      <c r="VD65" s="28"/>
      <c r="VE65" s="28"/>
      <c r="VF65" s="28"/>
      <c r="VG65" s="28"/>
      <c r="VH65" s="28"/>
      <c r="VI65" s="28"/>
      <c r="VJ65" s="28"/>
      <c r="VK65" s="28"/>
      <c r="VL65" s="28"/>
      <c r="VM65" s="28"/>
      <c r="VN65" s="28"/>
      <c r="VO65" s="28"/>
      <c r="VP65" s="28"/>
      <c r="VQ65" s="28"/>
      <c r="VR65" s="28"/>
      <c r="VS65" s="28"/>
      <c r="VT65" s="28"/>
      <c r="VU65" s="28"/>
      <c r="VV65" s="28"/>
      <c r="VW65" s="28"/>
      <c r="VX65" s="28"/>
      <c r="VY65" s="28"/>
      <c r="VZ65" s="28"/>
      <c r="WA65" s="28"/>
      <c r="WB65" s="28"/>
      <c r="WC65" s="28"/>
      <c r="WD65" s="28"/>
      <c r="WE65" s="28"/>
      <c r="WF65" s="28"/>
      <c r="WG65" s="28"/>
      <c r="WH65" s="28"/>
      <c r="WI65" s="28"/>
      <c r="WJ65" s="28"/>
      <c r="WK65" s="28"/>
      <c r="WL65" s="28"/>
      <c r="WM65" s="28"/>
      <c r="WN65" s="28"/>
      <c r="WO65" s="28"/>
      <c r="WP65" s="28"/>
      <c r="WQ65" s="28"/>
      <c r="WR65" s="28"/>
      <c r="WS65" s="28"/>
      <c r="WT65" s="28"/>
      <c r="WU65" s="28"/>
      <c r="WV65" s="28"/>
      <c r="WW65" s="28"/>
      <c r="WX65" s="28"/>
      <c r="WY65" s="28"/>
      <c r="WZ65" s="28"/>
      <c r="XA65" s="28"/>
      <c r="XB65" s="28"/>
      <c r="XC65" s="28"/>
      <c r="XD65" s="28"/>
      <c r="XE65" s="28"/>
      <c r="XF65" s="28"/>
      <c r="XG65" s="28"/>
      <c r="XH65" s="28"/>
      <c r="XI65" s="28"/>
      <c r="XJ65" s="28"/>
      <c r="XK65" s="28"/>
      <c r="XL65" s="28"/>
      <c r="XM65" s="28"/>
      <c r="XN65" s="28"/>
      <c r="XO65" s="28"/>
      <c r="XP65" s="28"/>
      <c r="XQ65" s="28"/>
      <c r="XR65" s="28"/>
      <c r="XS65" s="28"/>
      <c r="XT65" s="28"/>
      <c r="XU65" s="28"/>
      <c r="XV65" s="28"/>
      <c r="XW65" s="28"/>
      <c r="XX65" s="28"/>
      <c r="XY65" s="28"/>
      <c r="XZ65" s="28"/>
      <c r="YA65" s="28"/>
      <c r="YB65" s="28"/>
      <c r="YC65" s="28"/>
      <c r="YD65" s="28"/>
      <c r="YE65" s="28"/>
      <c r="YF65" s="28"/>
      <c r="YG65" s="28"/>
      <c r="YH65" s="28"/>
      <c r="YI65" s="28"/>
      <c r="YJ65" s="28"/>
      <c r="YK65" s="28"/>
      <c r="YL65" s="28"/>
      <c r="YM65" s="28"/>
      <c r="YN65" s="28"/>
      <c r="YO65" s="28"/>
      <c r="YP65" s="28"/>
      <c r="YQ65" s="28"/>
      <c r="YR65" s="28"/>
      <c r="YS65" s="28"/>
      <c r="YT65" s="28"/>
      <c r="YU65" s="28"/>
      <c r="YV65" s="28"/>
      <c r="YW65" s="28"/>
      <c r="YX65" s="28"/>
      <c r="YY65" s="28"/>
      <c r="YZ65" s="28"/>
      <c r="ZA65" s="28"/>
      <c r="ZB65" s="28"/>
      <c r="ZC65" s="28"/>
      <c r="ZD65" s="28"/>
      <c r="ZE65" s="28"/>
      <c r="ZF65" s="28"/>
      <c r="ZG65" s="28"/>
      <c r="ZH65" s="28"/>
      <c r="ZI65" s="28"/>
      <c r="ZJ65" s="28"/>
      <c r="ZK65" s="28"/>
      <c r="ZL65" s="28"/>
      <c r="ZM65" s="28"/>
      <c r="ZN65" s="28"/>
      <c r="ZO65" s="28"/>
      <c r="ZP65" s="28"/>
      <c r="ZQ65" s="28"/>
      <c r="ZR65" s="28"/>
      <c r="ZS65" s="28"/>
      <c r="ZT65" s="28"/>
      <c r="ZU65" s="28"/>
      <c r="ZV65" s="28"/>
      <c r="ZW65" s="28"/>
      <c r="ZX65" s="28"/>
      <c r="ZY65" s="28"/>
      <c r="ZZ65" s="28"/>
      <c r="AAA65" s="28"/>
      <c r="AAB65" s="28"/>
      <c r="AAC65" s="28"/>
      <c r="AAD65" s="28"/>
      <c r="AAE65" s="28"/>
      <c r="AAF65" s="28"/>
      <c r="AAG65" s="28"/>
      <c r="AAH65" s="28"/>
      <c r="AAI65" s="28"/>
      <c r="AAJ65" s="28"/>
      <c r="AAK65" s="28"/>
      <c r="AAL65" s="28"/>
      <c r="AAM65" s="28"/>
      <c r="AAN65" s="28"/>
      <c r="AAO65" s="28"/>
      <c r="AAP65" s="28"/>
      <c r="AAQ65" s="28"/>
      <c r="AAR65" s="28"/>
      <c r="AAS65" s="28"/>
      <c r="AAT65" s="28"/>
      <c r="AAU65" s="28"/>
      <c r="AAV65" s="28"/>
      <c r="AAW65" s="28"/>
      <c r="AAX65" s="28"/>
      <c r="AAY65" s="28"/>
      <c r="AAZ65" s="28"/>
      <c r="ABA65" s="28"/>
      <c r="ABB65" s="28"/>
      <c r="ABC65" s="28"/>
      <c r="ABD65" s="28"/>
      <c r="ABE65" s="28"/>
      <c r="ABF65" s="28"/>
      <c r="ABG65" s="28"/>
      <c r="ABH65" s="28"/>
      <c r="ABI65" s="28"/>
      <c r="ABJ65" s="28"/>
      <c r="ABK65" s="28"/>
      <c r="ABL65" s="28"/>
      <c r="ABM65" s="28"/>
      <c r="ABN65" s="28"/>
      <c r="ABO65" s="28"/>
      <c r="ABP65" s="28"/>
      <c r="ABQ65" s="28"/>
      <c r="ABR65" s="28"/>
      <c r="ABS65" s="28"/>
      <c r="ABT65" s="28"/>
      <c r="ABU65" s="28"/>
      <c r="ABV65" s="28"/>
      <c r="ABW65" s="28"/>
      <c r="ABX65" s="28"/>
      <c r="ABY65" s="28"/>
      <c r="ABZ65" s="28"/>
      <c r="ACA65" s="28"/>
      <c r="ACB65" s="28"/>
      <c r="ACC65" s="28"/>
      <c r="ACD65" s="28"/>
      <c r="ACE65" s="28"/>
      <c r="ACF65" s="28"/>
      <c r="ACG65" s="28"/>
      <c r="ACH65" s="28"/>
      <c r="ACI65" s="28"/>
      <c r="ACJ65" s="28"/>
      <c r="ACK65" s="28"/>
      <c r="ACL65" s="28"/>
      <c r="ACM65" s="28"/>
      <c r="ACN65" s="28"/>
      <c r="ACO65" s="28"/>
      <c r="ACP65" s="28"/>
      <c r="ACQ65" s="28"/>
      <c r="ACR65" s="28"/>
      <c r="ACS65" s="28"/>
      <c r="ACT65" s="28"/>
      <c r="ACU65" s="28"/>
      <c r="ACV65" s="28"/>
      <c r="ACW65" s="28"/>
      <c r="ACX65" s="28"/>
      <c r="ACY65" s="28"/>
      <c r="ACZ65" s="28"/>
      <c r="ADA65" s="28"/>
      <c r="ADB65" s="28"/>
      <c r="ADC65" s="28"/>
      <c r="ADD65" s="28"/>
      <c r="ADE65" s="28"/>
      <c r="ADF65" s="28"/>
      <c r="ADG65" s="28"/>
      <c r="ADH65" s="28"/>
      <c r="ADI65" s="28"/>
      <c r="ADJ65" s="28"/>
      <c r="ADK65" s="28"/>
      <c r="ADL65" s="28"/>
      <c r="ADM65" s="28"/>
      <c r="ADN65" s="28"/>
      <c r="ADO65" s="28"/>
      <c r="ADP65" s="28"/>
      <c r="ADQ65" s="28"/>
      <c r="ADR65" s="28"/>
      <c r="ADS65" s="28"/>
      <c r="ADT65" s="28"/>
      <c r="ADU65" s="28"/>
      <c r="ADV65" s="28"/>
      <c r="ADW65" s="28"/>
      <c r="ADX65" s="28"/>
      <c r="ADY65" s="28"/>
      <c r="ADZ65" s="28"/>
      <c r="AEA65" s="28"/>
      <c r="AEB65" s="28"/>
      <c r="AEC65" s="28"/>
      <c r="AED65" s="28"/>
      <c r="AEE65" s="28"/>
      <c r="AEF65" s="28"/>
      <c r="AEG65" s="28"/>
      <c r="AEH65" s="28"/>
      <c r="AEI65" s="28"/>
      <c r="AEJ65" s="28"/>
      <c r="AEK65" s="28"/>
      <c r="AEL65" s="28"/>
      <c r="AEM65" s="28"/>
      <c r="AEN65" s="28"/>
      <c r="AEO65" s="28"/>
      <c r="AEP65" s="28"/>
      <c r="AEQ65" s="28"/>
      <c r="AER65" s="28"/>
      <c r="AES65" s="28"/>
      <c r="AET65" s="28"/>
      <c r="AEU65" s="28"/>
      <c r="AEV65" s="28"/>
      <c r="AEW65" s="28"/>
      <c r="AEX65" s="28"/>
      <c r="AEY65" s="28"/>
      <c r="AEZ65" s="28"/>
      <c r="AFA65" s="28"/>
      <c r="AFB65" s="28"/>
      <c r="AFC65" s="28"/>
      <c r="AFD65" s="28"/>
      <c r="AFE65" s="28"/>
      <c r="AFF65" s="28"/>
      <c r="AFG65" s="28"/>
      <c r="AFH65" s="28"/>
      <c r="AFI65" s="28"/>
      <c r="AFJ65" s="28"/>
      <c r="AFK65" s="28"/>
      <c r="AFL65" s="28"/>
      <c r="AFM65" s="28"/>
      <c r="AFN65" s="28"/>
      <c r="AFO65" s="28"/>
      <c r="AFP65" s="28"/>
      <c r="AFQ65" s="28"/>
      <c r="AFR65" s="28"/>
      <c r="AFS65" s="28"/>
      <c r="AFT65" s="28"/>
      <c r="AFU65" s="28"/>
      <c r="AFV65" s="28"/>
      <c r="AFW65" s="28"/>
      <c r="AFX65" s="28"/>
      <c r="AFY65" s="28"/>
      <c r="AFZ65" s="28"/>
      <c r="AGA65" s="28"/>
      <c r="AGB65" s="28"/>
      <c r="AGC65" s="28"/>
      <c r="AGD65" s="28"/>
      <c r="AGE65" s="28"/>
      <c r="AGF65" s="28"/>
      <c r="AGG65" s="28"/>
      <c r="AGH65" s="28"/>
      <c r="AGI65" s="28"/>
      <c r="AGJ65" s="28"/>
      <c r="AGK65" s="28"/>
      <c r="AGL65" s="28"/>
      <c r="AGM65" s="28"/>
      <c r="AGN65" s="28"/>
      <c r="AGO65" s="28"/>
      <c r="AGP65" s="28"/>
      <c r="AGQ65" s="28"/>
      <c r="AGR65" s="28"/>
      <c r="AGS65" s="28"/>
      <c r="AGT65" s="28"/>
      <c r="AGU65" s="28"/>
      <c r="AGV65" s="28"/>
      <c r="AGW65" s="28"/>
      <c r="AGX65" s="28"/>
      <c r="AGY65" s="28"/>
      <c r="AGZ65" s="28"/>
      <c r="AHA65" s="28"/>
      <c r="AHB65" s="28"/>
      <c r="AHC65" s="28"/>
      <c r="AHD65" s="28"/>
      <c r="AHE65" s="28"/>
      <c r="AHF65" s="28"/>
      <c r="AHG65" s="28"/>
      <c r="AHH65" s="28"/>
      <c r="AHI65" s="28"/>
      <c r="AHJ65" s="28"/>
      <c r="AHK65" s="28"/>
      <c r="AHL65" s="28"/>
      <c r="AHM65" s="28"/>
      <c r="AHN65" s="28"/>
      <c r="AHO65" s="28"/>
      <c r="AHP65" s="28"/>
      <c r="AHQ65" s="28"/>
      <c r="AHR65" s="28"/>
      <c r="AHS65" s="28"/>
      <c r="AHT65" s="28"/>
      <c r="AHU65" s="28"/>
      <c r="AHV65" s="28"/>
      <c r="AHW65" s="28"/>
      <c r="AHX65" s="28"/>
      <c r="AHY65" s="28"/>
      <c r="AHZ65" s="28"/>
      <c r="AIA65" s="28"/>
      <c r="AIB65" s="28"/>
      <c r="AIC65" s="28"/>
      <c r="AID65" s="28"/>
      <c r="AIE65" s="28"/>
      <c r="AIF65" s="28"/>
      <c r="AIG65" s="28"/>
      <c r="AIH65" s="28"/>
      <c r="AII65" s="28"/>
      <c r="AIJ65" s="28"/>
      <c r="AIK65" s="28"/>
      <c r="AIL65" s="28"/>
      <c r="AIM65" s="28"/>
      <c r="AIN65" s="28"/>
      <c r="AIO65" s="28"/>
      <c r="AIP65" s="28"/>
      <c r="AIQ65" s="28"/>
      <c r="AIR65" s="28"/>
      <c r="AIS65" s="28"/>
      <c r="AIT65" s="28"/>
      <c r="AIU65" s="28"/>
      <c r="AIV65" s="28"/>
      <c r="AIW65" s="28"/>
      <c r="AIX65" s="28"/>
      <c r="AIY65" s="28"/>
      <c r="AIZ65" s="28"/>
      <c r="AJA65" s="28"/>
      <c r="AJB65" s="28"/>
      <c r="AJC65" s="28"/>
      <c r="AJD65" s="28"/>
      <c r="AJE65" s="28"/>
      <c r="AJF65" s="28"/>
      <c r="AJG65" s="28"/>
      <c r="AJH65" s="28"/>
      <c r="AJI65" s="28"/>
      <c r="AJJ65" s="28"/>
      <c r="AJK65" s="28"/>
      <c r="AJL65" s="28"/>
      <c r="AJM65" s="28"/>
      <c r="AJN65" s="28"/>
      <c r="AJO65" s="28"/>
      <c r="AJP65" s="28"/>
      <c r="AJQ65" s="28"/>
      <c r="AJR65" s="28"/>
      <c r="AJS65" s="28"/>
      <c r="AJT65" s="28"/>
      <c r="AJU65" s="28"/>
      <c r="AJV65" s="28"/>
      <c r="AJW65" s="28"/>
      <c r="AJX65" s="28"/>
      <c r="AJY65" s="28"/>
      <c r="AJZ65" s="28"/>
      <c r="AKA65" s="28"/>
      <c r="AKB65" s="28"/>
      <c r="AKC65" s="28"/>
      <c r="AKD65" s="28"/>
      <c r="AKE65" s="28"/>
      <c r="AKF65" s="28"/>
      <c r="AKG65" s="28"/>
      <c r="AKH65" s="28"/>
      <c r="AKI65" s="28"/>
      <c r="AKJ65" s="28"/>
      <c r="AKK65" s="28"/>
      <c r="AKL65" s="28"/>
      <c r="AKM65" s="28"/>
      <c r="AKN65" s="28"/>
      <c r="AKO65" s="28"/>
      <c r="AKP65" s="28"/>
      <c r="AKQ65" s="28"/>
      <c r="AKR65" s="28"/>
      <c r="AKS65" s="28"/>
      <c r="AKT65" s="28"/>
      <c r="AKU65" s="28"/>
      <c r="AKV65" s="28"/>
      <c r="AKW65" s="28"/>
      <c r="AKX65" s="28"/>
      <c r="AKY65" s="28"/>
      <c r="AKZ65" s="28"/>
      <c r="ALA65" s="28"/>
      <c r="ALB65" s="28"/>
      <c r="ALC65" s="28"/>
      <c r="ALD65" s="28"/>
      <c r="ALE65" s="28"/>
      <c r="ALF65" s="28"/>
      <c r="ALG65" s="28"/>
      <c r="ALH65" s="28"/>
      <c r="ALI65" s="28"/>
      <c r="ALJ65" s="28"/>
      <c r="ALK65" s="28"/>
      <c r="ALL65" s="28"/>
      <c r="ALM65" s="28"/>
      <c r="ALN65" s="28"/>
      <c r="ALO65" s="28"/>
      <c r="ALP65" s="28"/>
      <c r="ALQ65" s="28"/>
      <c r="ALR65" s="28"/>
      <c r="ALS65" s="28"/>
      <c r="ALT65" s="28"/>
      <c r="ALU65" s="28"/>
      <c r="ALV65" s="28"/>
      <c r="ALW65" s="28"/>
      <c r="ALX65" s="28"/>
      <c r="ALY65" s="28"/>
      <c r="ALZ65" s="28"/>
      <c r="AMA65" s="28"/>
      <c r="AMB65" s="28"/>
      <c r="AMC65" s="28"/>
      <c r="AMD65" s="28"/>
      <c r="AME65" s="28"/>
      <c r="AMF65" s="28"/>
      <c r="AMG65" s="28"/>
      <c r="AMH65" s="28"/>
      <c r="AMI65" s="28"/>
      <c r="AMJ65" s="28"/>
      <c r="AMK65" s="28"/>
      <c r="AML65" s="28"/>
      <c r="AMM65" s="28"/>
      <c r="AMN65" s="28"/>
      <c r="AMO65" s="28"/>
      <c r="AMP65" s="28"/>
      <c r="AMQ65" s="28"/>
      <c r="AMR65" s="28"/>
      <c r="AMS65" s="28"/>
      <c r="AMT65" s="28"/>
      <c r="AMU65" s="28"/>
      <c r="AMV65" s="28"/>
      <c r="AMW65" s="28"/>
      <c r="AMX65" s="28"/>
      <c r="AMY65" s="28"/>
      <c r="AMZ65" s="28"/>
      <c r="ANA65" s="28"/>
      <c r="ANB65" s="28"/>
      <c r="ANC65" s="28"/>
      <c r="AND65" s="28"/>
      <c r="ANE65" s="28"/>
      <c r="ANF65" s="28"/>
      <c r="ANG65" s="28"/>
      <c r="ANH65" s="28"/>
      <c r="ANI65" s="28"/>
      <c r="ANJ65" s="28"/>
      <c r="ANK65" s="28"/>
      <c r="ANL65" s="28"/>
      <c r="ANM65" s="28"/>
      <c r="ANN65" s="28"/>
      <c r="ANO65" s="28"/>
      <c r="ANP65" s="28"/>
      <c r="ANQ65" s="28"/>
      <c r="ANR65" s="28"/>
      <c r="ANS65" s="28"/>
      <c r="ANT65" s="28"/>
      <c r="ANU65" s="28"/>
      <c r="ANV65" s="28"/>
      <c r="ANW65" s="28"/>
      <c r="ANX65" s="28"/>
      <c r="ANY65" s="28"/>
      <c r="ANZ65" s="28"/>
      <c r="AOA65" s="28"/>
      <c r="AOB65" s="28"/>
      <c r="AOC65" s="28"/>
      <c r="AOD65" s="28"/>
      <c r="AOE65" s="28"/>
      <c r="AOF65" s="28"/>
      <c r="AOG65" s="28"/>
      <c r="AOH65" s="28"/>
      <c r="AOI65" s="28"/>
      <c r="AOJ65" s="28"/>
      <c r="AOK65" s="28"/>
      <c r="AOL65" s="28"/>
      <c r="AOM65" s="28"/>
      <c r="AON65" s="28"/>
      <c r="AOO65" s="28"/>
      <c r="AOP65" s="28"/>
      <c r="AOQ65" s="28"/>
      <c r="AOR65" s="28"/>
      <c r="AOS65" s="28"/>
      <c r="AOT65" s="28"/>
      <c r="AOU65" s="28"/>
      <c r="AOV65" s="28"/>
      <c r="AOW65" s="28"/>
      <c r="AOX65" s="28"/>
      <c r="AOY65" s="28"/>
      <c r="AOZ65" s="28"/>
      <c r="APA65" s="28"/>
      <c r="APB65" s="28"/>
      <c r="APC65" s="28"/>
      <c r="APD65" s="28"/>
      <c r="APE65" s="28"/>
      <c r="APF65" s="28"/>
      <c r="APG65" s="28"/>
      <c r="APH65" s="28"/>
      <c r="API65" s="28"/>
      <c r="APJ65" s="28"/>
      <c r="APK65" s="28"/>
      <c r="APL65" s="28"/>
      <c r="APM65" s="28"/>
      <c r="APN65" s="28"/>
      <c r="APO65" s="28"/>
      <c r="APP65" s="28"/>
      <c r="APQ65" s="28"/>
      <c r="APR65" s="28"/>
      <c r="APS65" s="28"/>
      <c r="APT65" s="28"/>
      <c r="APU65" s="28"/>
      <c r="APV65" s="28"/>
      <c r="APW65" s="28"/>
      <c r="APX65" s="28"/>
      <c r="APY65" s="28"/>
      <c r="APZ65" s="28"/>
      <c r="AQA65" s="28"/>
      <c r="AQB65" s="28"/>
      <c r="AQC65" s="28"/>
      <c r="AQD65" s="28"/>
      <c r="AQE65" s="28"/>
      <c r="AQF65" s="28"/>
      <c r="AQG65" s="28"/>
      <c r="AQH65" s="28"/>
      <c r="AQI65" s="28"/>
      <c r="AQJ65" s="28"/>
      <c r="AQK65" s="28"/>
      <c r="AQL65" s="28"/>
      <c r="AQM65" s="28"/>
      <c r="AQN65" s="28"/>
      <c r="AQO65" s="28"/>
      <c r="AQP65" s="28"/>
      <c r="AQQ65" s="28"/>
      <c r="AQR65" s="28"/>
      <c r="AQS65" s="28"/>
      <c r="AQT65" s="28"/>
      <c r="AQU65" s="28"/>
      <c r="AQV65" s="28"/>
      <c r="AQW65" s="28"/>
      <c r="AQX65" s="28"/>
      <c r="AQY65" s="28"/>
      <c r="AQZ65" s="28"/>
      <c r="ARA65" s="28"/>
      <c r="ARB65" s="28"/>
      <c r="ARC65" s="28"/>
      <c r="ARD65" s="28"/>
      <c r="ARE65" s="28"/>
      <c r="ARF65" s="28"/>
      <c r="ARG65" s="28"/>
      <c r="ARH65" s="28"/>
      <c r="ARI65" s="28"/>
      <c r="ARJ65" s="28"/>
      <c r="ARK65" s="28"/>
      <c r="ARL65" s="28"/>
      <c r="ARM65" s="28"/>
      <c r="ARN65" s="28"/>
      <c r="ARO65" s="28"/>
      <c r="ARP65" s="28"/>
      <c r="ARQ65" s="28"/>
      <c r="ARR65" s="28"/>
      <c r="ARS65" s="28"/>
      <c r="ART65" s="28"/>
      <c r="ARU65" s="28"/>
      <c r="ARV65" s="28"/>
      <c r="ARW65" s="28"/>
      <c r="ARX65" s="28"/>
      <c r="ARY65" s="28"/>
      <c r="ARZ65" s="28"/>
      <c r="ASA65" s="28"/>
      <c r="ASB65" s="28"/>
      <c r="ASC65" s="28"/>
      <c r="ASD65" s="28"/>
      <c r="ASE65" s="28"/>
      <c r="ASF65" s="28"/>
      <c r="ASG65" s="28"/>
      <c r="ASH65" s="28"/>
      <c r="ASI65" s="28"/>
      <c r="ASJ65" s="28"/>
      <c r="ASK65" s="28"/>
      <c r="ASL65" s="28"/>
      <c r="ASM65" s="28"/>
      <c r="ASN65" s="28"/>
      <c r="ASO65" s="28"/>
      <c r="ASP65" s="28"/>
      <c r="ASQ65" s="28"/>
      <c r="ASR65" s="28"/>
      <c r="ASS65" s="28"/>
      <c r="AST65" s="28"/>
      <c r="ASU65" s="28"/>
      <c r="ASV65" s="28"/>
      <c r="ASW65" s="28"/>
      <c r="ASX65" s="28"/>
      <c r="ASY65" s="28"/>
      <c r="ASZ65" s="28"/>
      <c r="ATA65" s="28"/>
      <c r="ATB65" s="28"/>
      <c r="ATC65" s="28"/>
      <c r="ATD65" s="28"/>
      <c r="ATE65" s="28"/>
      <c r="ATF65" s="28"/>
      <c r="ATG65" s="28"/>
      <c r="ATH65" s="28"/>
      <c r="ATI65" s="28"/>
      <c r="ATJ65" s="28"/>
      <c r="ATK65" s="28"/>
      <c r="ATL65" s="28"/>
    </row>
    <row r="66" spans="1:1208" x14ac:dyDescent="0.25">
      <c r="A66" s="3">
        <v>6514</v>
      </c>
      <c r="B66" s="3">
        <f>B34</f>
        <v>0</v>
      </c>
      <c r="C66" s="3" t="str">
        <f t="shared" ref="C66:D66" si="46">C34</f>
        <v>Post-doc</v>
      </c>
      <c r="D66" s="3">
        <f t="shared" si="46"/>
        <v>0</v>
      </c>
      <c r="E66" s="16">
        <f t="shared" ref="E66:E71" si="47">VLOOKUP(E34,$R$4:$S$7,2,FALSE)</f>
        <v>0.23899999999999999</v>
      </c>
      <c r="M66" s="14">
        <f>ROUND(M34*$E66,0)</f>
        <v>0</v>
      </c>
      <c r="N66" s="14">
        <f>ROUND(N34*$E66,0)</f>
        <v>0</v>
      </c>
      <c r="O66" s="14">
        <f t="shared" ref="O66:Q66" si="48">ROUND(O34*$E66,0)</f>
        <v>0</v>
      </c>
      <c r="P66" s="14">
        <f t="shared" si="48"/>
        <v>0</v>
      </c>
      <c r="Q66" s="14">
        <f t="shared" si="48"/>
        <v>0</v>
      </c>
      <c r="R66" s="14">
        <f>SUM(M66:Q66)</f>
        <v>0</v>
      </c>
    </row>
    <row r="67" spans="1:1208" x14ac:dyDescent="0.25">
      <c r="A67" s="3">
        <v>6514</v>
      </c>
      <c r="B67" s="3">
        <f t="shared" ref="B67:D67" si="49">B35</f>
        <v>0</v>
      </c>
      <c r="C67" s="3" t="str">
        <f t="shared" si="49"/>
        <v>Technical Staff</v>
      </c>
      <c r="D67" s="3">
        <f t="shared" si="49"/>
        <v>0</v>
      </c>
      <c r="E67" s="16">
        <f t="shared" si="47"/>
        <v>0</v>
      </c>
      <c r="M67" s="14">
        <f t="shared" ref="M67:Q67" si="50">ROUND(M35*$E67,0)</f>
        <v>0</v>
      </c>
      <c r="N67" s="14">
        <f t="shared" si="50"/>
        <v>0</v>
      </c>
      <c r="O67" s="14">
        <f t="shared" si="50"/>
        <v>0</v>
      </c>
      <c r="P67" s="14">
        <f t="shared" si="50"/>
        <v>0</v>
      </c>
      <c r="Q67" s="14">
        <f t="shared" si="50"/>
        <v>0</v>
      </c>
      <c r="R67" s="14">
        <f t="shared" ref="R67:R71" si="51">SUM(M67:Q67)</f>
        <v>0</v>
      </c>
    </row>
    <row r="68" spans="1:1208" x14ac:dyDescent="0.25">
      <c r="A68" s="3">
        <v>6514</v>
      </c>
      <c r="B68" s="3">
        <f t="shared" ref="B68:D68" si="52">B36</f>
        <v>0</v>
      </c>
      <c r="C68" s="3" t="str">
        <f t="shared" si="52"/>
        <v>Graduate Student</v>
      </c>
      <c r="D68" s="3">
        <f t="shared" si="52"/>
        <v>0</v>
      </c>
      <c r="E68" s="16">
        <f t="shared" si="47"/>
        <v>0</v>
      </c>
      <c r="M68" s="14">
        <f t="shared" ref="M68:Q68" si="53">ROUND(M36*$E68,0)</f>
        <v>0</v>
      </c>
      <c r="N68" s="14">
        <f t="shared" si="53"/>
        <v>0</v>
      </c>
      <c r="O68" s="14">
        <f t="shared" si="53"/>
        <v>0</v>
      </c>
      <c r="P68" s="14">
        <f t="shared" si="53"/>
        <v>0</v>
      </c>
      <c r="Q68" s="14">
        <f t="shared" si="53"/>
        <v>0</v>
      </c>
      <c r="R68" s="14">
        <f t="shared" si="51"/>
        <v>0</v>
      </c>
    </row>
    <row r="69" spans="1:1208" x14ac:dyDescent="0.25">
      <c r="A69" s="3">
        <v>6514</v>
      </c>
      <c r="B69" s="3">
        <f t="shared" ref="B69:D69" si="54">B37</f>
        <v>0</v>
      </c>
      <c r="C69" s="3" t="str">
        <f t="shared" si="54"/>
        <v>Graduate Student</v>
      </c>
      <c r="D69" s="3">
        <f t="shared" si="54"/>
        <v>0</v>
      </c>
      <c r="E69" s="16">
        <f t="shared" si="47"/>
        <v>0</v>
      </c>
      <c r="M69" s="14">
        <f t="shared" ref="M69:Q69" si="55">ROUND(M37*$E69,0)</f>
        <v>0</v>
      </c>
      <c r="N69" s="14">
        <f t="shared" si="55"/>
        <v>0</v>
      </c>
      <c r="O69" s="14">
        <f t="shared" si="55"/>
        <v>0</v>
      </c>
      <c r="P69" s="14">
        <f t="shared" si="55"/>
        <v>0</v>
      </c>
      <c r="Q69" s="14">
        <f t="shared" si="55"/>
        <v>0</v>
      </c>
      <c r="R69" s="14">
        <f t="shared" si="51"/>
        <v>0</v>
      </c>
    </row>
    <row r="70" spans="1:1208" x14ac:dyDescent="0.25">
      <c r="A70" s="3">
        <v>6514</v>
      </c>
      <c r="B70" s="3">
        <f t="shared" ref="B70:D70" si="56">B38</f>
        <v>0</v>
      </c>
      <c r="C70" s="3" t="str">
        <f t="shared" si="56"/>
        <v>UG Student</v>
      </c>
      <c r="D70" s="3">
        <f t="shared" si="56"/>
        <v>0</v>
      </c>
      <c r="E70" s="16">
        <f t="shared" si="47"/>
        <v>0</v>
      </c>
      <c r="M70" s="14">
        <f t="shared" ref="M70:Q70" si="57">ROUND(M38*$E70,0)</f>
        <v>0</v>
      </c>
      <c r="N70" s="14">
        <f t="shared" si="57"/>
        <v>0</v>
      </c>
      <c r="O70" s="14">
        <f t="shared" si="57"/>
        <v>0</v>
      </c>
      <c r="P70" s="14">
        <f t="shared" si="57"/>
        <v>0</v>
      </c>
      <c r="Q70" s="14">
        <f t="shared" si="57"/>
        <v>0</v>
      </c>
      <c r="R70" s="14">
        <f t="shared" si="51"/>
        <v>0</v>
      </c>
    </row>
    <row r="71" spans="1:1208" x14ac:dyDescent="0.25">
      <c r="A71" s="3">
        <v>6514</v>
      </c>
      <c r="B71" s="3">
        <f t="shared" ref="B71:D71" si="58">B39</f>
        <v>0</v>
      </c>
      <c r="C71" s="3" t="str">
        <f t="shared" si="58"/>
        <v>UG Student</v>
      </c>
      <c r="D71" s="3">
        <f t="shared" si="58"/>
        <v>0</v>
      </c>
      <c r="E71" s="16">
        <f t="shared" si="47"/>
        <v>0</v>
      </c>
      <c r="M71" s="14">
        <f>ROUND(M39*$E71,0)</f>
        <v>0</v>
      </c>
      <c r="N71" s="14">
        <f t="shared" ref="N71:Q71" si="59">ROUND(N39*$E71,0)</f>
        <v>0</v>
      </c>
      <c r="O71" s="14">
        <f t="shared" si="59"/>
        <v>0</v>
      </c>
      <c r="P71" s="14">
        <f t="shared" si="59"/>
        <v>0</v>
      </c>
      <c r="Q71" s="14">
        <f t="shared" si="59"/>
        <v>0</v>
      </c>
      <c r="R71" s="14">
        <f t="shared" si="51"/>
        <v>0</v>
      </c>
    </row>
    <row r="72" spans="1:1208" s="4" customFormat="1" x14ac:dyDescent="0.25">
      <c r="B72" s="35" t="s">
        <v>72</v>
      </c>
      <c r="C72" s="35"/>
      <c r="D72" s="35"/>
      <c r="E72" s="35"/>
      <c r="F72" s="36"/>
      <c r="G72" s="36"/>
      <c r="H72" s="35"/>
      <c r="I72" s="35"/>
      <c r="J72" s="35"/>
      <c r="K72" s="35"/>
      <c r="L72" s="35"/>
      <c r="M72" s="65">
        <f>SUM(M66:M71)</f>
        <v>0</v>
      </c>
      <c r="N72" s="65">
        <f t="shared" ref="N72:R72" si="60">SUM(N66:N71)</f>
        <v>0</v>
      </c>
      <c r="O72" s="65">
        <f t="shared" si="60"/>
        <v>0</v>
      </c>
      <c r="P72" s="65">
        <f t="shared" si="60"/>
        <v>0</v>
      </c>
      <c r="Q72" s="65">
        <f t="shared" si="60"/>
        <v>0</v>
      </c>
      <c r="R72" s="65">
        <f t="shared" si="60"/>
        <v>0</v>
      </c>
      <c r="S72" s="37">
        <f>SUM(M72:Q72)</f>
        <v>0</v>
      </c>
      <c r="T72" s="28"/>
      <c r="U72" s="28"/>
      <c r="V72" s="28"/>
      <c r="W72" s="28"/>
      <c r="X72" s="28"/>
      <c r="Y72" s="28"/>
      <c r="Z72" s="28"/>
      <c r="AA72" s="28"/>
      <c r="AB72" s="28"/>
      <c r="AC72" s="28"/>
      <c r="AD72" s="28"/>
      <c r="AE72" s="28"/>
      <c r="AF72" s="28"/>
      <c r="AG72" s="28"/>
      <c r="AH72" s="28"/>
      <c r="AI72" s="28"/>
      <c r="AJ72" s="28"/>
      <c r="AK72" s="28"/>
      <c r="AL72" s="28"/>
      <c r="AM72" s="28"/>
      <c r="AN72" s="28"/>
      <c r="AO72" s="28"/>
      <c r="AP72" s="28"/>
      <c r="AQ72" s="28"/>
      <c r="AR72" s="28"/>
      <c r="AS72" s="28"/>
      <c r="AT72" s="28"/>
      <c r="AU72" s="28"/>
      <c r="AV72" s="28"/>
      <c r="AW72" s="28"/>
      <c r="AX72" s="28"/>
      <c r="AY72" s="28"/>
      <c r="AZ72" s="28"/>
      <c r="BA72" s="28"/>
      <c r="BB72" s="28"/>
      <c r="BC72" s="28"/>
      <c r="BD72" s="28"/>
      <c r="BE72" s="28"/>
      <c r="BF72" s="28"/>
      <c r="BG72" s="28"/>
      <c r="BH72" s="28"/>
      <c r="BI72" s="28"/>
      <c r="BJ72" s="28"/>
      <c r="BK72" s="28"/>
      <c r="BL72" s="28"/>
      <c r="BM72" s="28"/>
      <c r="BN72" s="28"/>
      <c r="BO72" s="28"/>
      <c r="BP72" s="28"/>
      <c r="BQ72" s="28"/>
      <c r="BR72" s="28"/>
      <c r="BS72" s="28"/>
      <c r="BT72" s="28"/>
      <c r="BU72" s="28"/>
      <c r="BV72" s="28"/>
      <c r="BW72" s="28"/>
      <c r="BX72" s="28"/>
      <c r="BY72" s="28"/>
      <c r="BZ72" s="28"/>
      <c r="CA72" s="28"/>
      <c r="CB72" s="28"/>
      <c r="CC72" s="28"/>
      <c r="CD72" s="28"/>
      <c r="CE72" s="28"/>
      <c r="CF72" s="28"/>
      <c r="CG72" s="28"/>
      <c r="CH72" s="28"/>
      <c r="CI72" s="28"/>
      <c r="CJ72" s="28"/>
      <c r="CK72" s="28"/>
      <c r="CL72" s="28"/>
      <c r="CM72" s="28"/>
      <c r="CN72" s="28"/>
      <c r="CO72" s="28"/>
      <c r="CP72" s="28"/>
      <c r="CQ72" s="28"/>
      <c r="CR72" s="28"/>
      <c r="CS72" s="28"/>
      <c r="CT72" s="28"/>
      <c r="CU72" s="28"/>
      <c r="CV72" s="28"/>
      <c r="CW72" s="28"/>
      <c r="CX72" s="28"/>
      <c r="CY72" s="28"/>
      <c r="CZ72" s="28"/>
      <c r="DA72" s="28"/>
      <c r="DB72" s="28"/>
      <c r="DC72" s="28"/>
      <c r="DD72" s="28"/>
      <c r="DE72" s="28"/>
      <c r="DF72" s="28"/>
      <c r="DG72" s="28"/>
      <c r="DH72" s="28"/>
      <c r="DI72" s="28"/>
      <c r="DJ72" s="28"/>
      <c r="DK72" s="28"/>
      <c r="DL72" s="28"/>
      <c r="DM72" s="28"/>
      <c r="DN72" s="28"/>
      <c r="DO72" s="28"/>
      <c r="DP72" s="28"/>
      <c r="DQ72" s="28"/>
      <c r="DR72" s="28"/>
      <c r="DS72" s="28"/>
      <c r="DT72" s="28"/>
      <c r="DU72" s="28"/>
      <c r="DV72" s="28"/>
      <c r="DW72" s="28"/>
      <c r="DX72" s="28"/>
      <c r="DY72" s="28"/>
      <c r="DZ72" s="28"/>
      <c r="EA72" s="28"/>
      <c r="EB72" s="28"/>
      <c r="EC72" s="28"/>
      <c r="ED72" s="28"/>
      <c r="EE72" s="28"/>
      <c r="EF72" s="28"/>
      <c r="EG72" s="28"/>
      <c r="EH72" s="28"/>
      <c r="EI72" s="28"/>
      <c r="EJ72" s="28"/>
      <c r="EK72" s="28"/>
      <c r="EL72" s="28"/>
      <c r="EM72" s="28"/>
      <c r="EN72" s="28"/>
      <c r="EO72" s="28"/>
      <c r="EP72" s="28"/>
      <c r="EQ72" s="28"/>
      <c r="ER72" s="28"/>
      <c r="ES72" s="28"/>
      <c r="ET72" s="28"/>
      <c r="EU72" s="28"/>
      <c r="EV72" s="28"/>
      <c r="EW72" s="28"/>
      <c r="EX72" s="28"/>
      <c r="EY72" s="28"/>
      <c r="EZ72" s="28"/>
      <c r="FA72" s="28"/>
      <c r="FB72" s="28"/>
      <c r="FC72" s="28"/>
      <c r="FD72" s="28"/>
      <c r="FE72" s="28"/>
      <c r="FF72" s="28"/>
      <c r="FG72" s="28"/>
      <c r="FH72" s="28"/>
      <c r="FI72" s="28"/>
      <c r="FJ72" s="28"/>
      <c r="FK72" s="28"/>
      <c r="FL72" s="28"/>
      <c r="FM72" s="28"/>
      <c r="FN72" s="28"/>
      <c r="FO72" s="28"/>
      <c r="FP72" s="28"/>
      <c r="FQ72" s="28"/>
      <c r="FR72" s="28"/>
      <c r="FS72" s="28"/>
      <c r="FT72" s="28"/>
      <c r="FU72" s="28"/>
      <c r="FV72" s="28"/>
      <c r="FW72" s="28"/>
      <c r="FX72" s="28"/>
      <c r="FY72" s="28"/>
      <c r="FZ72" s="28"/>
      <c r="GA72" s="28"/>
      <c r="GB72" s="28"/>
      <c r="GC72" s="28"/>
      <c r="GD72" s="28"/>
      <c r="GE72" s="28"/>
      <c r="GF72" s="28"/>
      <c r="GG72" s="28"/>
      <c r="GH72" s="28"/>
      <c r="GI72" s="28"/>
      <c r="GJ72" s="28"/>
      <c r="GK72" s="28"/>
      <c r="GL72" s="28"/>
      <c r="GM72" s="28"/>
      <c r="GN72" s="28"/>
      <c r="GO72" s="28"/>
      <c r="GP72" s="28"/>
      <c r="GQ72" s="28"/>
      <c r="GR72" s="28"/>
      <c r="GS72" s="28"/>
      <c r="GT72" s="28"/>
      <c r="GU72" s="28"/>
      <c r="GV72" s="28"/>
      <c r="GW72" s="28"/>
      <c r="GX72" s="28"/>
      <c r="GY72" s="28"/>
      <c r="GZ72" s="28"/>
      <c r="HA72" s="28"/>
      <c r="HB72" s="28"/>
      <c r="HC72" s="28"/>
      <c r="HD72" s="28"/>
      <c r="HE72" s="28"/>
      <c r="HF72" s="28"/>
      <c r="HG72" s="28"/>
      <c r="HH72" s="28"/>
      <c r="HI72" s="28"/>
      <c r="HJ72" s="28"/>
      <c r="HK72" s="28"/>
      <c r="HL72" s="28"/>
      <c r="HM72" s="28"/>
      <c r="HN72" s="28"/>
      <c r="HO72" s="28"/>
      <c r="HP72" s="28"/>
      <c r="HQ72" s="28"/>
      <c r="HR72" s="28"/>
      <c r="HS72" s="28"/>
      <c r="HT72" s="28"/>
      <c r="HU72" s="28"/>
      <c r="HV72" s="28"/>
      <c r="HW72" s="28"/>
      <c r="HX72" s="28"/>
      <c r="HY72" s="28"/>
      <c r="HZ72" s="28"/>
      <c r="IA72" s="28"/>
      <c r="IB72" s="28"/>
      <c r="IC72" s="28"/>
      <c r="ID72" s="28"/>
      <c r="IE72" s="28"/>
      <c r="IF72" s="28"/>
      <c r="IG72" s="28"/>
      <c r="IH72" s="28"/>
      <c r="II72" s="28"/>
      <c r="IJ72" s="28"/>
      <c r="IK72" s="28"/>
      <c r="IL72" s="28"/>
      <c r="IM72" s="28"/>
      <c r="IN72" s="28"/>
      <c r="IO72" s="28"/>
      <c r="IP72" s="28"/>
      <c r="IQ72" s="28"/>
      <c r="IR72" s="28"/>
      <c r="IS72" s="28"/>
      <c r="IT72" s="28"/>
      <c r="IU72" s="28"/>
      <c r="IV72" s="28"/>
      <c r="IW72" s="28"/>
      <c r="IX72" s="28"/>
      <c r="IY72" s="28"/>
      <c r="IZ72" s="28"/>
      <c r="JA72" s="28"/>
      <c r="JB72" s="28"/>
      <c r="JC72" s="28"/>
      <c r="JD72" s="28"/>
      <c r="JE72" s="28"/>
      <c r="JF72" s="28"/>
      <c r="JG72" s="28"/>
      <c r="JH72" s="28"/>
      <c r="JI72" s="28"/>
      <c r="JJ72" s="28"/>
      <c r="JK72" s="28"/>
      <c r="JL72" s="28"/>
      <c r="JM72" s="28"/>
      <c r="JN72" s="28"/>
      <c r="JO72" s="28"/>
      <c r="JP72" s="28"/>
      <c r="JQ72" s="28"/>
      <c r="JR72" s="28"/>
      <c r="JS72" s="28"/>
      <c r="JT72" s="28"/>
      <c r="JU72" s="28"/>
      <c r="JV72" s="28"/>
      <c r="JW72" s="28"/>
      <c r="JX72" s="28"/>
      <c r="JY72" s="28"/>
      <c r="JZ72" s="28"/>
      <c r="KA72" s="28"/>
      <c r="KB72" s="28"/>
      <c r="KC72" s="28"/>
      <c r="KD72" s="28"/>
      <c r="KE72" s="28"/>
      <c r="KF72" s="28"/>
      <c r="KG72" s="28"/>
      <c r="KH72" s="28"/>
      <c r="KI72" s="28"/>
      <c r="KJ72" s="28"/>
      <c r="KK72" s="28"/>
      <c r="KL72" s="28"/>
      <c r="KM72" s="28"/>
      <c r="KN72" s="28"/>
      <c r="KO72" s="28"/>
      <c r="KP72" s="28"/>
      <c r="KQ72" s="28"/>
      <c r="KR72" s="28"/>
      <c r="KS72" s="28"/>
      <c r="KT72" s="28"/>
      <c r="KU72" s="28"/>
      <c r="KV72" s="28"/>
      <c r="KW72" s="28"/>
      <c r="KX72" s="28"/>
      <c r="KY72" s="28"/>
      <c r="KZ72" s="28"/>
      <c r="LA72" s="28"/>
      <c r="LB72" s="28"/>
      <c r="LC72" s="28"/>
      <c r="LD72" s="28"/>
      <c r="LE72" s="28"/>
      <c r="LF72" s="28"/>
      <c r="LG72" s="28"/>
      <c r="LH72" s="28"/>
      <c r="LI72" s="28"/>
      <c r="LJ72" s="28"/>
      <c r="LK72" s="28"/>
      <c r="LL72" s="28"/>
      <c r="LM72" s="28"/>
      <c r="LN72" s="28"/>
      <c r="LO72" s="28"/>
      <c r="LP72" s="28"/>
      <c r="LQ72" s="28"/>
      <c r="LR72" s="28"/>
      <c r="LS72" s="28"/>
      <c r="LT72" s="28"/>
      <c r="LU72" s="28"/>
      <c r="LV72" s="28"/>
      <c r="LW72" s="28"/>
      <c r="LX72" s="28"/>
      <c r="LY72" s="28"/>
      <c r="LZ72" s="28"/>
      <c r="MA72" s="28"/>
      <c r="MB72" s="28"/>
      <c r="MC72" s="28"/>
      <c r="MD72" s="28"/>
      <c r="ME72" s="28"/>
      <c r="MF72" s="28"/>
      <c r="MG72" s="28"/>
      <c r="MH72" s="28"/>
      <c r="MI72" s="28"/>
      <c r="MJ72" s="28"/>
      <c r="MK72" s="28"/>
      <c r="ML72" s="28"/>
      <c r="MM72" s="28"/>
      <c r="MN72" s="28"/>
      <c r="MO72" s="28"/>
      <c r="MP72" s="28"/>
      <c r="MQ72" s="28"/>
      <c r="MR72" s="28"/>
      <c r="MS72" s="28"/>
      <c r="MT72" s="28"/>
      <c r="MU72" s="28"/>
      <c r="MV72" s="28"/>
      <c r="MW72" s="28"/>
      <c r="MX72" s="28"/>
      <c r="MY72" s="28"/>
      <c r="MZ72" s="28"/>
      <c r="NA72" s="28"/>
      <c r="NB72" s="28"/>
      <c r="NC72" s="28"/>
      <c r="ND72" s="28"/>
      <c r="NE72" s="28"/>
      <c r="NF72" s="28"/>
      <c r="NG72" s="28"/>
      <c r="NH72" s="28"/>
      <c r="NI72" s="28"/>
      <c r="NJ72" s="28"/>
      <c r="NK72" s="28"/>
      <c r="NL72" s="28"/>
      <c r="NM72" s="28"/>
      <c r="NN72" s="28"/>
      <c r="NO72" s="28"/>
      <c r="NP72" s="28"/>
      <c r="NQ72" s="28"/>
      <c r="NR72" s="28"/>
      <c r="NS72" s="28"/>
      <c r="NT72" s="28"/>
      <c r="NU72" s="28"/>
      <c r="NV72" s="28"/>
      <c r="NW72" s="28"/>
      <c r="NX72" s="28"/>
      <c r="NY72" s="28"/>
      <c r="NZ72" s="28"/>
      <c r="OA72" s="28"/>
      <c r="OB72" s="28"/>
      <c r="OC72" s="28"/>
      <c r="OD72" s="28"/>
      <c r="OE72" s="28"/>
      <c r="OF72" s="28"/>
      <c r="OG72" s="28"/>
      <c r="OH72" s="28"/>
      <c r="OI72" s="28"/>
      <c r="OJ72" s="28"/>
      <c r="OK72" s="28"/>
      <c r="OL72" s="28"/>
      <c r="OM72" s="28"/>
      <c r="ON72" s="28"/>
      <c r="OO72" s="28"/>
      <c r="OP72" s="28"/>
      <c r="OQ72" s="28"/>
      <c r="OR72" s="28"/>
      <c r="OS72" s="28"/>
      <c r="OT72" s="28"/>
      <c r="OU72" s="28"/>
      <c r="OV72" s="28"/>
      <c r="OW72" s="28"/>
      <c r="OX72" s="28"/>
      <c r="OY72" s="28"/>
      <c r="OZ72" s="28"/>
      <c r="PA72" s="28"/>
      <c r="PB72" s="28"/>
      <c r="PC72" s="28"/>
      <c r="PD72" s="28"/>
      <c r="PE72" s="28"/>
      <c r="PF72" s="28"/>
      <c r="PG72" s="28"/>
      <c r="PH72" s="28"/>
      <c r="PI72" s="28"/>
      <c r="PJ72" s="28"/>
      <c r="PK72" s="28"/>
      <c r="PL72" s="28"/>
      <c r="PM72" s="28"/>
      <c r="PN72" s="28"/>
      <c r="PO72" s="28"/>
      <c r="PP72" s="28"/>
      <c r="PQ72" s="28"/>
      <c r="PR72" s="28"/>
      <c r="PS72" s="28"/>
      <c r="PT72" s="28"/>
      <c r="PU72" s="28"/>
      <c r="PV72" s="28"/>
      <c r="PW72" s="28"/>
      <c r="PX72" s="28"/>
      <c r="PY72" s="28"/>
      <c r="PZ72" s="28"/>
      <c r="QA72" s="28"/>
      <c r="QB72" s="28"/>
      <c r="QC72" s="28"/>
      <c r="QD72" s="28"/>
      <c r="QE72" s="28"/>
      <c r="QF72" s="28"/>
      <c r="QG72" s="28"/>
      <c r="QH72" s="28"/>
      <c r="QI72" s="28"/>
      <c r="QJ72" s="28"/>
      <c r="QK72" s="28"/>
      <c r="QL72" s="28"/>
      <c r="QM72" s="28"/>
      <c r="QN72" s="28"/>
      <c r="QO72" s="28"/>
      <c r="QP72" s="28"/>
      <c r="QQ72" s="28"/>
      <c r="QR72" s="28"/>
      <c r="QS72" s="28"/>
      <c r="QT72" s="28"/>
      <c r="QU72" s="28"/>
      <c r="QV72" s="28"/>
      <c r="QW72" s="28"/>
      <c r="QX72" s="28"/>
      <c r="QY72" s="28"/>
      <c r="QZ72" s="28"/>
      <c r="RA72" s="28"/>
      <c r="RB72" s="28"/>
      <c r="RC72" s="28"/>
      <c r="RD72" s="28"/>
      <c r="RE72" s="28"/>
      <c r="RF72" s="28"/>
      <c r="RG72" s="28"/>
      <c r="RH72" s="28"/>
      <c r="RI72" s="28"/>
      <c r="RJ72" s="28"/>
      <c r="RK72" s="28"/>
      <c r="RL72" s="28"/>
      <c r="RM72" s="28"/>
      <c r="RN72" s="28"/>
      <c r="RO72" s="28"/>
      <c r="RP72" s="28"/>
      <c r="RQ72" s="28"/>
      <c r="RR72" s="28"/>
      <c r="RS72" s="28"/>
      <c r="RT72" s="28"/>
      <c r="RU72" s="28"/>
      <c r="RV72" s="28"/>
      <c r="RW72" s="28"/>
      <c r="RX72" s="28"/>
      <c r="RY72" s="28"/>
      <c r="RZ72" s="28"/>
      <c r="SA72" s="28"/>
      <c r="SB72" s="28"/>
      <c r="SC72" s="28"/>
      <c r="SD72" s="28"/>
      <c r="SE72" s="28"/>
      <c r="SF72" s="28"/>
      <c r="SG72" s="28"/>
      <c r="SH72" s="28"/>
      <c r="SI72" s="28"/>
      <c r="SJ72" s="28"/>
      <c r="SK72" s="28"/>
      <c r="SL72" s="28"/>
      <c r="SM72" s="28"/>
      <c r="SN72" s="28"/>
      <c r="SO72" s="28"/>
      <c r="SP72" s="28"/>
      <c r="SQ72" s="28"/>
      <c r="SR72" s="28"/>
      <c r="SS72" s="28"/>
      <c r="ST72" s="28"/>
      <c r="SU72" s="28"/>
      <c r="SV72" s="28"/>
      <c r="SW72" s="28"/>
      <c r="SX72" s="28"/>
      <c r="SY72" s="28"/>
      <c r="SZ72" s="28"/>
      <c r="TA72" s="28"/>
      <c r="TB72" s="28"/>
      <c r="TC72" s="28"/>
      <c r="TD72" s="28"/>
      <c r="TE72" s="28"/>
      <c r="TF72" s="28"/>
      <c r="TG72" s="28"/>
      <c r="TH72" s="28"/>
      <c r="TI72" s="28"/>
      <c r="TJ72" s="28"/>
      <c r="TK72" s="28"/>
      <c r="TL72" s="28"/>
      <c r="TM72" s="28"/>
      <c r="TN72" s="28"/>
      <c r="TO72" s="28"/>
      <c r="TP72" s="28"/>
      <c r="TQ72" s="28"/>
      <c r="TR72" s="28"/>
      <c r="TS72" s="28"/>
      <c r="TT72" s="28"/>
      <c r="TU72" s="28"/>
      <c r="TV72" s="28"/>
      <c r="TW72" s="28"/>
      <c r="TX72" s="28"/>
      <c r="TY72" s="28"/>
      <c r="TZ72" s="28"/>
      <c r="UA72" s="28"/>
      <c r="UB72" s="28"/>
      <c r="UC72" s="28"/>
      <c r="UD72" s="28"/>
      <c r="UE72" s="28"/>
      <c r="UF72" s="28"/>
      <c r="UG72" s="28"/>
      <c r="UH72" s="28"/>
      <c r="UI72" s="28"/>
      <c r="UJ72" s="28"/>
      <c r="UK72" s="28"/>
      <c r="UL72" s="28"/>
      <c r="UM72" s="28"/>
      <c r="UN72" s="28"/>
      <c r="UO72" s="28"/>
      <c r="UP72" s="28"/>
      <c r="UQ72" s="28"/>
      <c r="UR72" s="28"/>
      <c r="US72" s="28"/>
      <c r="UT72" s="28"/>
      <c r="UU72" s="28"/>
      <c r="UV72" s="28"/>
      <c r="UW72" s="28"/>
      <c r="UX72" s="28"/>
      <c r="UY72" s="28"/>
      <c r="UZ72" s="28"/>
      <c r="VA72" s="28"/>
      <c r="VB72" s="28"/>
      <c r="VC72" s="28"/>
      <c r="VD72" s="28"/>
      <c r="VE72" s="28"/>
      <c r="VF72" s="28"/>
      <c r="VG72" s="28"/>
      <c r="VH72" s="28"/>
      <c r="VI72" s="28"/>
      <c r="VJ72" s="28"/>
      <c r="VK72" s="28"/>
      <c r="VL72" s="28"/>
      <c r="VM72" s="28"/>
      <c r="VN72" s="28"/>
      <c r="VO72" s="28"/>
      <c r="VP72" s="28"/>
      <c r="VQ72" s="28"/>
      <c r="VR72" s="28"/>
      <c r="VS72" s="28"/>
      <c r="VT72" s="28"/>
      <c r="VU72" s="28"/>
      <c r="VV72" s="28"/>
      <c r="VW72" s="28"/>
      <c r="VX72" s="28"/>
      <c r="VY72" s="28"/>
      <c r="VZ72" s="28"/>
      <c r="WA72" s="28"/>
      <c r="WB72" s="28"/>
      <c r="WC72" s="28"/>
      <c r="WD72" s="28"/>
      <c r="WE72" s="28"/>
      <c r="WF72" s="28"/>
      <c r="WG72" s="28"/>
      <c r="WH72" s="28"/>
      <c r="WI72" s="28"/>
      <c r="WJ72" s="28"/>
      <c r="WK72" s="28"/>
      <c r="WL72" s="28"/>
      <c r="WM72" s="28"/>
      <c r="WN72" s="28"/>
      <c r="WO72" s="28"/>
      <c r="WP72" s="28"/>
      <c r="WQ72" s="28"/>
      <c r="WR72" s="28"/>
      <c r="WS72" s="28"/>
      <c r="WT72" s="28"/>
      <c r="WU72" s="28"/>
      <c r="WV72" s="28"/>
      <c r="WW72" s="28"/>
      <c r="WX72" s="28"/>
      <c r="WY72" s="28"/>
      <c r="WZ72" s="28"/>
      <c r="XA72" s="28"/>
      <c r="XB72" s="28"/>
      <c r="XC72" s="28"/>
      <c r="XD72" s="28"/>
      <c r="XE72" s="28"/>
      <c r="XF72" s="28"/>
      <c r="XG72" s="28"/>
      <c r="XH72" s="28"/>
      <c r="XI72" s="28"/>
      <c r="XJ72" s="28"/>
      <c r="XK72" s="28"/>
      <c r="XL72" s="28"/>
      <c r="XM72" s="28"/>
      <c r="XN72" s="28"/>
      <c r="XO72" s="28"/>
      <c r="XP72" s="28"/>
      <c r="XQ72" s="28"/>
      <c r="XR72" s="28"/>
      <c r="XS72" s="28"/>
      <c r="XT72" s="28"/>
      <c r="XU72" s="28"/>
      <c r="XV72" s="28"/>
      <c r="XW72" s="28"/>
      <c r="XX72" s="28"/>
      <c r="XY72" s="28"/>
      <c r="XZ72" s="28"/>
      <c r="YA72" s="28"/>
      <c r="YB72" s="28"/>
      <c r="YC72" s="28"/>
      <c r="YD72" s="28"/>
      <c r="YE72" s="28"/>
      <c r="YF72" s="28"/>
      <c r="YG72" s="28"/>
      <c r="YH72" s="28"/>
      <c r="YI72" s="28"/>
      <c r="YJ72" s="28"/>
      <c r="YK72" s="28"/>
      <c r="YL72" s="28"/>
      <c r="YM72" s="28"/>
      <c r="YN72" s="28"/>
      <c r="YO72" s="28"/>
      <c r="YP72" s="28"/>
      <c r="YQ72" s="28"/>
      <c r="YR72" s="28"/>
      <c r="YS72" s="28"/>
      <c r="YT72" s="28"/>
      <c r="YU72" s="28"/>
      <c r="YV72" s="28"/>
      <c r="YW72" s="28"/>
      <c r="YX72" s="28"/>
      <c r="YY72" s="28"/>
      <c r="YZ72" s="28"/>
      <c r="ZA72" s="28"/>
      <c r="ZB72" s="28"/>
      <c r="ZC72" s="28"/>
      <c r="ZD72" s="28"/>
      <c r="ZE72" s="28"/>
      <c r="ZF72" s="28"/>
      <c r="ZG72" s="28"/>
      <c r="ZH72" s="28"/>
      <c r="ZI72" s="28"/>
      <c r="ZJ72" s="28"/>
      <c r="ZK72" s="28"/>
      <c r="ZL72" s="28"/>
      <c r="ZM72" s="28"/>
      <c r="ZN72" s="28"/>
      <c r="ZO72" s="28"/>
      <c r="ZP72" s="28"/>
      <c r="ZQ72" s="28"/>
      <c r="ZR72" s="28"/>
      <c r="ZS72" s="28"/>
      <c r="ZT72" s="28"/>
      <c r="ZU72" s="28"/>
      <c r="ZV72" s="28"/>
      <c r="ZW72" s="28"/>
      <c r="ZX72" s="28"/>
      <c r="ZY72" s="28"/>
      <c r="ZZ72" s="28"/>
      <c r="AAA72" s="28"/>
      <c r="AAB72" s="28"/>
      <c r="AAC72" s="28"/>
      <c r="AAD72" s="28"/>
      <c r="AAE72" s="28"/>
      <c r="AAF72" s="28"/>
      <c r="AAG72" s="28"/>
      <c r="AAH72" s="28"/>
      <c r="AAI72" s="28"/>
      <c r="AAJ72" s="28"/>
      <c r="AAK72" s="28"/>
      <c r="AAL72" s="28"/>
      <c r="AAM72" s="28"/>
      <c r="AAN72" s="28"/>
      <c r="AAO72" s="28"/>
      <c r="AAP72" s="28"/>
      <c r="AAQ72" s="28"/>
      <c r="AAR72" s="28"/>
      <c r="AAS72" s="28"/>
      <c r="AAT72" s="28"/>
      <c r="AAU72" s="28"/>
      <c r="AAV72" s="28"/>
      <c r="AAW72" s="28"/>
      <c r="AAX72" s="28"/>
      <c r="AAY72" s="28"/>
      <c r="AAZ72" s="28"/>
      <c r="ABA72" s="28"/>
      <c r="ABB72" s="28"/>
      <c r="ABC72" s="28"/>
      <c r="ABD72" s="28"/>
      <c r="ABE72" s="28"/>
      <c r="ABF72" s="28"/>
      <c r="ABG72" s="28"/>
      <c r="ABH72" s="28"/>
      <c r="ABI72" s="28"/>
      <c r="ABJ72" s="28"/>
      <c r="ABK72" s="28"/>
      <c r="ABL72" s="28"/>
      <c r="ABM72" s="28"/>
      <c r="ABN72" s="28"/>
      <c r="ABO72" s="28"/>
      <c r="ABP72" s="28"/>
      <c r="ABQ72" s="28"/>
      <c r="ABR72" s="28"/>
      <c r="ABS72" s="28"/>
      <c r="ABT72" s="28"/>
      <c r="ABU72" s="28"/>
      <c r="ABV72" s="28"/>
      <c r="ABW72" s="28"/>
      <c r="ABX72" s="28"/>
      <c r="ABY72" s="28"/>
      <c r="ABZ72" s="28"/>
      <c r="ACA72" s="28"/>
      <c r="ACB72" s="28"/>
      <c r="ACC72" s="28"/>
      <c r="ACD72" s="28"/>
      <c r="ACE72" s="28"/>
      <c r="ACF72" s="28"/>
      <c r="ACG72" s="28"/>
      <c r="ACH72" s="28"/>
      <c r="ACI72" s="28"/>
      <c r="ACJ72" s="28"/>
      <c r="ACK72" s="28"/>
      <c r="ACL72" s="28"/>
      <c r="ACM72" s="28"/>
      <c r="ACN72" s="28"/>
      <c r="ACO72" s="28"/>
      <c r="ACP72" s="28"/>
      <c r="ACQ72" s="28"/>
      <c r="ACR72" s="28"/>
      <c r="ACS72" s="28"/>
      <c r="ACT72" s="28"/>
      <c r="ACU72" s="28"/>
      <c r="ACV72" s="28"/>
      <c r="ACW72" s="28"/>
      <c r="ACX72" s="28"/>
      <c r="ACY72" s="28"/>
      <c r="ACZ72" s="28"/>
      <c r="ADA72" s="28"/>
      <c r="ADB72" s="28"/>
      <c r="ADC72" s="28"/>
      <c r="ADD72" s="28"/>
      <c r="ADE72" s="28"/>
      <c r="ADF72" s="28"/>
      <c r="ADG72" s="28"/>
      <c r="ADH72" s="28"/>
      <c r="ADI72" s="28"/>
      <c r="ADJ72" s="28"/>
      <c r="ADK72" s="28"/>
      <c r="ADL72" s="28"/>
      <c r="ADM72" s="28"/>
      <c r="ADN72" s="28"/>
      <c r="ADO72" s="28"/>
      <c r="ADP72" s="28"/>
      <c r="ADQ72" s="28"/>
      <c r="ADR72" s="28"/>
      <c r="ADS72" s="28"/>
      <c r="ADT72" s="28"/>
      <c r="ADU72" s="28"/>
      <c r="ADV72" s="28"/>
      <c r="ADW72" s="28"/>
      <c r="ADX72" s="28"/>
      <c r="ADY72" s="28"/>
      <c r="ADZ72" s="28"/>
      <c r="AEA72" s="28"/>
      <c r="AEB72" s="28"/>
      <c r="AEC72" s="28"/>
      <c r="AED72" s="28"/>
      <c r="AEE72" s="28"/>
      <c r="AEF72" s="28"/>
      <c r="AEG72" s="28"/>
      <c r="AEH72" s="28"/>
      <c r="AEI72" s="28"/>
      <c r="AEJ72" s="28"/>
      <c r="AEK72" s="28"/>
      <c r="AEL72" s="28"/>
      <c r="AEM72" s="28"/>
      <c r="AEN72" s="28"/>
      <c r="AEO72" s="28"/>
      <c r="AEP72" s="28"/>
      <c r="AEQ72" s="28"/>
      <c r="AER72" s="28"/>
      <c r="AES72" s="28"/>
      <c r="AET72" s="28"/>
      <c r="AEU72" s="28"/>
      <c r="AEV72" s="28"/>
      <c r="AEW72" s="28"/>
      <c r="AEX72" s="28"/>
      <c r="AEY72" s="28"/>
      <c r="AEZ72" s="28"/>
      <c r="AFA72" s="28"/>
      <c r="AFB72" s="28"/>
      <c r="AFC72" s="28"/>
      <c r="AFD72" s="28"/>
      <c r="AFE72" s="28"/>
      <c r="AFF72" s="28"/>
      <c r="AFG72" s="28"/>
      <c r="AFH72" s="28"/>
      <c r="AFI72" s="28"/>
      <c r="AFJ72" s="28"/>
      <c r="AFK72" s="28"/>
      <c r="AFL72" s="28"/>
      <c r="AFM72" s="28"/>
      <c r="AFN72" s="28"/>
      <c r="AFO72" s="28"/>
      <c r="AFP72" s="28"/>
      <c r="AFQ72" s="28"/>
      <c r="AFR72" s="28"/>
      <c r="AFS72" s="28"/>
      <c r="AFT72" s="28"/>
      <c r="AFU72" s="28"/>
      <c r="AFV72" s="28"/>
      <c r="AFW72" s="28"/>
      <c r="AFX72" s="28"/>
      <c r="AFY72" s="28"/>
      <c r="AFZ72" s="28"/>
      <c r="AGA72" s="28"/>
      <c r="AGB72" s="28"/>
      <c r="AGC72" s="28"/>
      <c r="AGD72" s="28"/>
      <c r="AGE72" s="28"/>
      <c r="AGF72" s="28"/>
      <c r="AGG72" s="28"/>
      <c r="AGH72" s="28"/>
      <c r="AGI72" s="28"/>
      <c r="AGJ72" s="28"/>
      <c r="AGK72" s="28"/>
      <c r="AGL72" s="28"/>
      <c r="AGM72" s="28"/>
      <c r="AGN72" s="28"/>
      <c r="AGO72" s="28"/>
      <c r="AGP72" s="28"/>
      <c r="AGQ72" s="28"/>
      <c r="AGR72" s="28"/>
      <c r="AGS72" s="28"/>
      <c r="AGT72" s="28"/>
      <c r="AGU72" s="28"/>
      <c r="AGV72" s="28"/>
      <c r="AGW72" s="28"/>
      <c r="AGX72" s="28"/>
      <c r="AGY72" s="28"/>
      <c r="AGZ72" s="28"/>
      <c r="AHA72" s="28"/>
      <c r="AHB72" s="28"/>
      <c r="AHC72" s="28"/>
      <c r="AHD72" s="28"/>
      <c r="AHE72" s="28"/>
      <c r="AHF72" s="28"/>
      <c r="AHG72" s="28"/>
      <c r="AHH72" s="28"/>
      <c r="AHI72" s="28"/>
      <c r="AHJ72" s="28"/>
      <c r="AHK72" s="28"/>
      <c r="AHL72" s="28"/>
      <c r="AHM72" s="28"/>
      <c r="AHN72" s="28"/>
      <c r="AHO72" s="28"/>
      <c r="AHP72" s="28"/>
      <c r="AHQ72" s="28"/>
      <c r="AHR72" s="28"/>
      <c r="AHS72" s="28"/>
      <c r="AHT72" s="28"/>
      <c r="AHU72" s="28"/>
      <c r="AHV72" s="28"/>
      <c r="AHW72" s="28"/>
      <c r="AHX72" s="28"/>
      <c r="AHY72" s="28"/>
      <c r="AHZ72" s="28"/>
      <c r="AIA72" s="28"/>
      <c r="AIB72" s="28"/>
      <c r="AIC72" s="28"/>
      <c r="AID72" s="28"/>
      <c r="AIE72" s="28"/>
      <c r="AIF72" s="28"/>
      <c r="AIG72" s="28"/>
      <c r="AIH72" s="28"/>
      <c r="AII72" s="28"/>
      <c r="AIJ72" s="28"/>
      <c r="AIK72" s="28"/>
      <c r="AIL72" s="28"/>
      <c r="AIM72" s="28"/>
      <c r="AIN72" s="28"/>
      <c r="AIO72" s="28"/>
      <c r="AIP72" s="28"/>
      <c r="AIQ72" s="28"/>
      <c r="AIR72" s="28"/>
      <c r="AIS72" s="28"/>
      <c r="AIT72" s="28"/>
      <c r="AIU72" s="28"/>
      <c r="AIV72" s="28"/>
      <c r="AIW72" s="28"/>
      <c r="AIX72" s="28"/>
      <c r="AIY72" s="28"/>
      <c r="AIZ72" s="28"/>
      <c r="AJA72" s="28"/>
      <c r="AJB72" s="28"/>
      <c r="AJC72" s="28"/>
      <c r="AJD72" s="28"/>
      <c r="AJE72" s="28"/>
      <c r="AJF72" s="28"/>
      <c r="AJG72" s="28"/>
      <c r="AJH72" s="28"/>
      <c r="AJI72" s="28"/>
      <c r="AJJ72" s="28"/>
      <c r="AJK72" s="28"/>
      <c r="AJL72" s="28"/>
      <c r="AJM72" s="28"/>
      <c r="AJN72" s="28"/>
      <c r="AJO72" s="28"/>
      <c r="AJP72" s="28"/>
      <c r="AJQ72" s="28"/>
      <c r="AJR72" s="28"/>
      <c r="AJS72" s="28"/>
      <c r="AJT72" s="28"/>
      <c r="AJU72" s="28"/>
      <c r="AJV72" s="28"/>
      <c r="AJW72" s="28"/>
      <c r="AJX72" s="28"/>
      <c r="AJY72" s="28"/>
      <c r="AJZ72" s="28"/>
      <c r="AKA72" s="28"/>
      <c r="AKB72" s="28"/>
      <c r="AKC72" s="28"/>
      <c r="AKD72" s="28"/>
      <c r="AKE72" s="28"/>
      <c r="AKF72" s="28"/>
      <c r="AKG72" s="28"/>
      <c r="AKH72" s="28"/>
      <c r="AKI72" s="28"/>
      <c r="AKJ72" s="28"/>
      <c r="AKK72" s="28"/>
      <c r="AKL72" s="28"/>
      <c r="AKM72" s="28"/>
      <c r="AKN72" s="28"/>
      <c r="AKO72" s="28"/>
      <c r="AKP72" s="28"/>
      <c r="AKQ72" s="28"/>
      <c r="AKR72" s="28"/>
      <c r="AKS72" s="28"/>
      <c r="AKT72" s="28"/>
      <c r="AKU72" s="28"/>
      <c r="AKV72" s="28"/>
      <c r="AKW72" s="28"/>
      <c r="AKX72" s="28"/>
      <c r="AKY72" s="28"/>
      <c r="AKZ72" s="28"/>
      <c r="ALA72" s="28"/>
      <c r="ALB72" s="28"/>
      <c r="ALC72" s="28"/>
      <c r="ALD72" s="28"/>
      <c r="ALE72" s="28"/>
      <c r="ALF72" s="28"/>
      <c r="ALG72" s="28"/>
      <c r="ALH72" s="28"/>
      <c r="ALI72" s="28"/>
      <c r="ALJ72" s="28"/>
      <c r="ALK72" s="28"/>
      <c r="ALL72" s="28"/>
      <c r="ALM72" s="28"/>
      <c r="ALN72" s="28"/>
      <c r="ALO72" s="28"/>
      <c r="ALP72" s="28"/>
      <c r="ALQ72" s="28"/>
      <c r="ALR72" s="28"/>
      <c r="ALS72" s="28"/>
      <c r="ALT72" s="28"/>
      <c r="ALU72" s="28"/>
      <c r="ALV72" s="28"/>
      <c r="ALW72" s="28"/>
      <c r="ALX72" s="28"/>
      <c r="ALY72" s="28"/>
      <c r="ALZ72" s="28"/>
      <c r="AMA72" s="28"/>
      <c r="AMB72" s="28"/>
      <c r="AMC72" s="28"/>
      <c r="AMD72" s="28"/>
      <c r="AME72" s="28"/>
      <c r="AMF72" s="28"/>
      <c r="AMG72" s="28"/>
      <c r="AMH72" s="28"/>
      <c r="AMI72" s="28"/>
      <c r="AMJ72" s="28"/>
      <c r="AMK72" s="28"/>
      <c r="AML72" s="28"/>
      <c r="AMM72" s="28"/>
      <c r="AMN72" s="28"/>
      <c r="AMO72" s="28"/>
      <c r="AMP72" s="28"/>
      <c r="AMQ72" s="28"/>
      <c r="AMR72" s="28"/>
      <c r="AMS72" s="28"/>
      <c r="AMT72" s="28"/>
      <c r="AMU72" s="28"/>
      <c r="AMV72" s="28"/>
      <c r="AMW72" s="28"/>
      <c r="AMX72" s="28"/>
      <c r="AMY72" s="28"/>
      <c r="AMZ72" s="28"/>
      <c r="ANA72" s="28"/>
      <c r="ANB72" s="28"/>
      <c r="ANC72" s="28"/>
      <c r="AND72" s="28"/>
      <c r="ANE72" s="28"/>
      <c r="ANF72" s="28"/>
      <c r="ANG72" s="28"/>
      <c r="ANH72" s="28"/>
      <c r="ANI72" s="28"/>
      <c r="ANJ72" s="28"/>
      <c r="ANK72" s="28"/>
      <c r="ANL72" s="28"/>
      <c r="ANM72" s="28"/>
      <c r="ANN72" s="28"/>
      <c r="ANO72" s="28"/>
      <c r="ANP72" s="28"/>
      <c r="ANQ72" s="28"/>
      <c r="ANR72" s="28"/>
      <c r="ANS72" s="28"/>
      <c r="ANT72" s="28"/>
      <c r="ANU72" s="28"/>
      <c r="ANV72" s="28"/>
      <c r="ANW72" s="28"/>
      <c r="ANX72" s="28"/>
      <c r="ANY72" s="28"/>
      <c r="ANZ72" s="28"/>
      <c r="AOA72" s="28"/>
      <c r="AOB72" s="28"/>
      <c r="AOC72" s="28"/>
      <c r="AOD72" s="28"/>
      <c r="AOE72" s="28"/>
      <c r="AOF72" s="28"/>
      <c r="AOG72" s="28"/>
      <c r="AOH72" s="28"/>
      <c r="AOI72" s="28"/>
      <c r="AOJ72" s="28"/>
      <c r="AOK72" s="28"/>
      <c r="AOL72" s="28"/>
      <c r="AOM72" s="28"/>
      <c r="AON72" s="28"/>
      <c r="AOO72" s="28"/>
      <c r="AOP72" s="28"/>
      <c r="AOQ72" s="28"/>
      <c r="AOR72" s="28"/>
      <c r="AOS72" s="28"/>
      <c r="AOT72" s="28"/>
      <c r="AOU72" s="28"/>
      <c r="AOV72" s="28"/>
      <c r="AOW72" s="28"/>
      <c r="AOX72" s="28"/>
      <c r="AOY72" s="28"/>
      <c r="AOZ72" s="28"/>
      <c r="APA72" s="28"/>
      <c r="APB72" s="28"/>
      <c r="APC72" s="28"/>
      <c r="APD72" s="28"/>
      <c r="APE72" s="28"/>
      <c r="APF72" s="28"/>
      <c r="APG72" s="28"/>
      <c r="APH72" s="28"/>
      <c r="API72" s="28"/>
      <c r="APJ72" s="28"/>
      <c r="APK72" s="28"/>
      <c r="APL72" s="28"/>
      <c r="APM72" s="28"/>
      <c r="APN72" s="28"/>
      <c r="APO72" s="28"/>
      <c r="APP72" s="28"/>
      <c r="APQ72" s="28"/>
      <c r="APR72" s="28"/>
      <c r="APS72" s="28"/>
      <c r="APT72" s="28"/>
      <c r="APU72" s="28"/>
      <c r="APV72" s="28"/>
      <c r="APW72" s="28"/>
      <c r="APX72" s="28"/>
      <c r="APY72" s="28"/>
      <c r="APZ72" s="28"/>
      <c r="AQA72" s="28"/>
      <c r="AQB72" s="28"/>
      <c r="AQC72" s="28"/>
      <c r="AQD72" s="28"/>
      <c r="AQE72" s="28"/>
      <c r="AQF72" s="28"/>
      <c r="AQG72" s="28"/>
      <c r="AQH72" s="28"/>
      <c r="AQI72" s="28"/>
      <c r="AQJ72" s="28"/>
      <c r="AQK72" s="28"/>
      <c r="AQL72" s="28"/>
      <c r="AQM72" s="28"/>
      <c r="AQN72" s="28"/>
      <c r="AQO72" s="28"/>
      <c r="AQP72" s="28"/>
      <c r="AQQ72" s="28"/>
      <c r="AQR72" s="28"/>
      <c r="AQS72" s="28"/>
      <c r="AQT72" s="28"/>
      <c r="AQU72" s="28"/>
      <c r="AQV72" s="28"/>
      <c r="AQW72" s="28"/>
      <c r="AQX72" s="28"/>
      <c r="AQY72" s="28"/>
      <c r="AQZ72" s="28"/>
      <c r="ARA72" s="28"/>
      <c r="ARB72" s="28"/>
      <c r="ARC72" s="28"/>
      <c r="ARD72" s="28"/>
      <c r="ARE72" s="28"/>
      <c r="ARF72" s="28"/>
      <c r="ARG72" s="28"/>
      <c r="ARH72" s="28"/>
      <c r="ARI72" s="28"/>
      <c r="ARJ72" s="28"/>
      <c r="ARK72" s="28"/>
      <c r="ARL72" s="28"/>
      <c r="ARM72" s="28"/>
      <c r="ARN72" s="28"/>
      <c r="ARO72" s="28"/>
      <c r="ARP72" s="28"/>
      <c r="ARQ72" s="28"/>
      <c r="ARR72" s="28"/>
      <c r="ARS72" s="28"/>
      <c r="ART72" s="28"/>
      <c r="ARU72" s="28"/>
      <c r="ARV72" s="28"/>
      <c r="ARW72" s="28"/>
      <c r="ARX72" s="28"/>
      <c r="ARY72" s="28"/>
      <c r="ARZ72" s="28"/>
      <c r="ASA72" s="28"/>
      <c r="ASB72" s="28"/>
      <c r="ASC72" s="28"/>
      <c r="ASD72" s="28"/>
      <c r="ASE72" s="28"/>
      <c r="ASF72" s="28"/>
      <c r="ASG72" s="28"/>
      <c r="ASH72" s="28"/>
      <c r="ASI72" s="28"/>
      <c r="ASJ72" s="28"/>
      <c r="ASK72" s="28"/>
      <c r="ASL72" s="28"/>
      <c r="ASM72" s="28"/>
      <c r="ASN72" s="28"/>
      <c r="ASO72" s="28"/>
      <c r="ASP72" s="28"/>
      <c r="ASQ72" s="28"/>
      <c r="ASR72" s="28"/>
      <c r="ASS72" s="28"/>
      <c r="AST72" s="28"/>
      <c r="ASU72" s="28"/>
      <c r="ASV72" s="28"/>
      <c r="ASW72" s="28"/>
      <c r="ASX72" s="28"/>
      <c r="ASY72" s="28"/>
      <c r="ASZ72" s="28"/>
      <c r="ATA72" s="28"/>
      <c r="ATB72" s="28"/>
      <c r="ATC72" s="28"/>
      <c r="ATD72" s="28"/>
      <c r="ATE72" s="28"/>
      <c r="ATF72" s="28"/>
      <c r="ATG72" s="28"/>
      <c r="ATH72" s="28"/>
      <c r="ATI72" s="28"/>
      <c r="ATJ72" s="28"/>
      <c r="ATK72" s="28"/>
      <c r="ATL72" s="28"/>
    </row>
    <row r="73" spans="1:1208" s="20" customFormat="1" x14ac:dyDescent="0.25">
      <c r="B73" s="28"/>
      <c r="F73" s="34"/>
      <c r="G73" s="34"/>
    </row>
    <row r="74" spans="1:1208" s="4" customFormat="1" x14ac:dyDescent="0.25">
      <c r="B74" s="40" t="s">
        <v>73</v>
      </c>
      <c r="C74" s="40"/>
      <c r="D74" s="40"/>
      <c r="E74" s="40"/>
      <c r="F74" s="41"/>
      <c r="G74" s="41"/>
      <c r="H74" s="40"/>
      <c r="I74" s="40"/>
      <c r="J74" s="40"/>
      <c r="K74" s="40"/>
      <c r="L74" s="40"/>
      <c r="M74" s="67">
        <f>M72+M63</f>
        <v>0</v>
      </c>
      <c r="N74" s="67">
        <f t="shared" ref="N74:R74" si="61">N72+N63</f>
        <v>0</v>
      </c>
      <c r="O74" s="67">
        <f t="shared" si="61"/>
        <v>0</v>
      </c>
      <c r="P74" s="67">
        <f t="shared" si="61"/>
        <v>0</v>
      </c>
      <c r="Q74" s="67">
        <f t="shared" si="61"/>
        <v>0</v>
      </c>
      <c r="R74" s="67">
        <f t="shared" si="61"/>
        <v>0</v>
      </c>
      <c r="S74" s="37">
        <f>SUM(M74:Q74)</f>
        <v>0</v>
      </c>
      <c r="T74" s="28"/>
      <c r="U74" s="28"/>
      <c r="V74" s="28"/>
      <c r="W74" s="28"/>
      <c r="X74" s="28"/>
      <c r="Y74" s="28"/>
      <c r="Z74" s="28"/>
      <c r="AA74" s="28"/>
      <c r="AB74" s="28"/>
      <c r="AC74" s="28"/>
      <c r="AD74" s="28"/>
      <c r="AE74" s="28"/>
      <c r="AF74" s="28"/>
      <c r="AG74" s="28"/>
      <c r="AH74" s="28"/>
      <c r="AI74" s="28"/>
      <c r="AJ74" s="28"/>
      <c r="AK74" s="28"/>
      <c r="AL74" s="28"/>
      <c r="AM74" s="28"/>
      <c r="AN74" s="28"/>
      <c r="AO74" s="28"/>
      <c r="AP74" s="28"/>
      <c r="AQ74" s="28"/>
      <c r="AR74" s="28"/>
      <c r="AS74" s="28"/>
      <c r="AT74" s="28"/>
      <c r="AU74" s="28"/>
      <c r="AV74" s="28"/>
      <c r="AW74" s="28"/>
      <c r="AX74" s="28"/>
      <c r="AY74" s="28"/>
      <c r="AZ74" s="28"/>
      <c r="BA74" s="28"/>
      <c r="BB74" s="28"/>
      <c r="BC74" s="28"/>
      <c r="BD74" s="28"/>
      <c r="BE74" s="28"/>
      <c r="BF74" s="28"/>
      <c r="BG74" s="28"/>
      <c r="BH74" s="28"/>
      <c r="BI74" s="28"/>
      <c r="BJ74" s="28"/>
      <c r="BK74" s="28"/>
      <c r="BL74" s="28"/>
      <c r="BM74" s="28"/>
      <c r="BN74" s="28"/>
      <c r="BO74" s="28"/>
      <c r="BP74" s="28"/>
      <c r="BQ74" s="28"/>
      <c r="BR74" s="28"/>
      <c r="BS74" s="28"/>
      <c r="BT74" s="28"/>
      <c r="BU74" s="28"/>
      <c r="BV74" s="28"/>
      <c r="BW74" s="28"/>
      <c r="BX74" s="28"/>
      <c r="BY74" s="28"/>
      <c r="BZ74" s="28"/>
      <c r="CA74" s="28"/>
      <c r="CB74" s="28"/>
      <c r="CC74" s="28"/>
      <c r="CD74" s="28"/>
      <c r="CE74" s="28"/>
      <c r="CF74" s="28"/>
      <c r="CG74" s="28"/>
      <c r="CH74" s="28"/>
      <c r="CI74" s="28"/>
      <c r="CJ74" s="28"/>
      <c r="CK74" s="28"/>
      <c r="CL74" s="28"/>
      <c r="CM74" s="28"/>
      <c r="CN74" s="28"/>
      <c r="CO74" s="28"/>
      <c r="CP74" s="28"/>
      <c r="CQ74" s="28"/>
      <c r="CR74" s="28"/>
      <c r="CS74" s="28"/>
      <c r="CT74" s="28"/>
      <c r="CU74" s="28"/>
      <c r="CV74" s="28"/>
      <c r="CW74" s="28"/>
      <c r="CX74" s="28"/>
      <c r="CY74" s="28"/>
      <c r="CZ74" s="28"/>
      <c r="DA74" s="28"/>
      <c r="DB74" s="28"/>
      <c r="DC74" s="28"/>
      <c r="DD74" s="28"/>
      <c r="DE74" s="28"/>
      <c r="DF74" s="28"/>
      <c r="DG74" s="28"/>
      <c r="DH74" s="28"/>
      <c r="DI74" s="28"/>
      <c r="DJ74" s="28"/>
      <c r="DK74" s="28"/>
      <c r="DL74" s="28"/>
      <c r="DM74" s="28"/>
      <c r="DN74" s="28"/>
      <c r="DO74" s="28"/>
      <c r="DP74" s="28"/>
      <c r="DQ74" s="28"/>
      <c r="DR74" s="28"/>
      <c r="DS74" s="28"/>
      <c r="DT74" s="28"/>
      <c r="DU74" s="28"/>
      <c r="DV74" s="28"/>
      <c r="DW74" s="28"/>
      <c r="DX74" s="28"/>
      <c r="DY74" s="28"/>
      <c r="DZ74" s="28"/>
      <c r="EA74" s="28"/>
      <c r="EB74" s="28"/>
      <c r="EC74" s="28"/>
      <c r="ED74" s="28"/>
      <c r="EE74" s="28"/>
      <c r="EF74" s="28"/>
      <c r="EG74" s="28"/>
      <c r="EH74" s="28"/>
      <c r="EI74" s="28"/>
      <c r="EJ74" s="28"/>
      <c r="EK74" s="28"/>
      <c r="EL74" s="28"/>
      <c r="EM74" s="28"/>
      <c r="EN74" s="28"/>
      <c r="EO74" s="28"/>
      <c r="EP74" s="28"/>
      <c r="EQ74" s="28"/>
      <c r="ER74" s="28"/>
      <c r="ES74" s="28"/>
      <c r="ET74" s="28"/>
      <c r="EU74" s="28"/>
      <c r="EV74" s="28"/>
      <c r="EW74" s="28"/>
      <c r="EX74" s="28"/>
      <c r="EY74" s="28"/>
      <c r="EZ74" s="28"/>
      <c r="FA74" s="28"/>
      <c r="FB74" s="28"/>
      <c r="FC74" s="28"/>
      <c r="FD74" s="28"/>
      <c r="FE74" s="28"/>
      <c r="FF74" s="28"/>
      <c r="FG74" s="28"/>
      <c r="FH74" s="28"/>
      <c r="FI74" s="28"/>
      <c r="FJ74" s="28"/>
      <c r="FK74" s="28"/>
      <c r="FL74" s="28"/>
      <c r="FM74" s="28"/>
      <c r="FN74" s="28"/>
      <c r="FO74" s="28"/>
      <c r="FP74" s="28"/>
      <c r="FQ74" s="28"/>
      <c r="FR74" s="28"/>
      <c r="FS74" s="28"/>
      <c r="FT74" s="28"/>
      <c r="FU74" s="28"/>
      <c r="FV74" s="28"/>
      <c r="FW74" s="28"/>
      <c r="FX74" s="28"/>
      <c r="FY74" s="28"/>
      <c r="FZ74" s="28"/>
      <c r="GA74" s="28"/>
      <c r="GB74" s="28"/>
      <c r="GC74" s="28"/>
      <c r="GD74" s="28"/>
      <c r="GE74" s="28"/>
      <c r="GF74" s="28"/>
      <c r="GG74" s="28"/>
      <c r="GH74" s="28"/>
      <c r="GI74" s="28"/>
      <c r="GJ74" s="28"/>
      <c r="GK74" s="28"/>
      <c r="GL74" s="28"/>
      <c r="GM74" s="28"/>
      <c r="GN74" s="28"/>
      <c r="GO74" s="28"/>
      <c r="GP74" s="28"/>
      <c r="GQ74" s="28"/>
      <c r="GR74" s="28"/>
      <c r="GS74" s="28"/>
      <c r="GT74" s="28"/>
      <c r="GU74" s="28"/>
      <c r="GV74" s="28"/>
      <c r="GW74" s="28"/>
      <c r="GX74" s="28"/>
      <c r="GY74" s="28"/>
      <c r="GZ74" s="28"/>
      <c r="HA74" s="28"/>
      <c r="HB74" s="28"/>
      <c r="HC74" s="28"/>
      <c r="HD74" s="28"/>
      <c r="HE74" s="28"/>
      <c r="HF74" s="28"/>
      <c r="HG74" s="28"/>
      <c r="HH74" s="28"/>
      <c r="HI74" s="28"/>
      <c r="HJ74" s="28"/>
      <c r="HK74" s="28"/>
      <c r="HL74" s="28"/>
      <c r="HM74" s="28"/>
      <c r="HN74" s="28"/>
      <c r="HO74" s="28"/>
      <c r="HP74" s="28"/>
      <c r="HQ74" s="28"/>
      <c r="HR74" s="28"/>
      <c r="HS74" s="28"/>
      <c r="HT74" s="28"/>
      <c r="HU74" s="28"/>
      <c r="HV74" s="28"/>
      <c r="HW74" s="28"/>
      <c r="HX74" s="28"/>
      <c r="HY74" s="28"/>
      <c r="HZ74" s="28"/>
      <c r="IA74" s="28"/>
      <c r="IB74" s="28"/>
      <c r="IC74" s="28"/>
      <c r="ID74" s="28"/>
      <c r="IE74" s="28"/>
      <c r="IF74" s="28"/>
      <c r="IG74" s="28"/>
      <c r="IH74" s="28"/>
      <c r="II74" s="28"/>
      <c r="IJ74" s="28"/>
      <c r="IK74" s="28"/>
      <c r="IL74" s="28"/>
      <c r="IM74" s="28"/>
      <c r="IN74" s="28"/>
      <c r="IO74" s="28"/>
      <c r="IP74" s="28"/>
      <c r="IQ74" s="28"/>
      <c r="IR74" s="28"/>
      <c r="IS74" s="28"/>
      <c r="IT74" s="28"/>
      <c r="IU74" s="28"/>
      <c r="IV74" s="28"/>
      <c r="IW74" s="28"/>
      <c r="IX74" s="28"/>
      <c r="IY74" s="28"/>
      <c r="IZ74" s="28"/>
      <c r="JA74" s="28"/>
      <c r="JB74" s="28"/>
      <c r="JC74" s="28"/>
      <c r="JD74" s="28"/>
      <c r="JE74" s="28"/>
      <c r="JF74" s="28"/>
      <c r="JG74" s="28"/>
      <c r="JH74" s="28"/>
      <c r="JI74" s="28"/>
      <c r="JJ74" s="28"/>
      <c r="JK74" s="28"/>
      <c r="JL74" s="28"/>
      <c r="JM74" s="28"/>
      <c r="JN74" s="28"/>
      <c r="JO74" s="28"/>
      <c r="JP74" s="28"/>
      <c r="JQ74" s="28"/>
      <c r="JR74" s="28"/>
      <c r="JS74" s="28"/>
      <c r="JT74" s="28"/>
      <c r="JU74" s="28"/>
      <c r="JV74" s="28"/>
      <c r="JW74" s="28"/>
      <c r="JX74" s="28"/>
      <c r="JY74" s="28"/>
      <c r="JZ74" s="28"/>
      <c r="KA74" s="28"/>
      <c r="KB74" s="28"/>
      <c r="KC74" s="28"/>
      <c r="KD74" s="28"/>
      <c r="KE74" s="28"/>
      <c r="KF74" s="28"/>
      <c r="KG74" s="28"/>
      <c r="KH74" s="28"/>
      <c r="KI74" s="28"/>
      <c r="KJ74" s="28"/>
      <c r="KK74" s="28"/>
      <c r="KL74" s="28"/>
      <c r="KM74" s="28"/>
      <c r="KN74" s="28"/>
      <c r="KO74" s="28"/>
      <c r="KP74" s="28"/>
      <c r="KQ74" s="28"/>
      <c r="KR74" s="28"/>
      <c r="KS74" s="28"/>
      <c r="KT74" s="28"/>
      <c r="KU74" s="28"/>
      <c r="KV74" s="28"/>
      <c r="KW74" s="28"/>
      <c r="KX74" s="28"/>
      <c r="KY74" s="28"/>
      <c r="KZ74" s="28"/>
      <c r="LA74" s="28"/>
      <c r="LB74" s="28"/>
      <c r="LC74" s="28"/>
      <c r="LD74" s="28"/>
      <c r="LE74" s="28"/>
      <c r="LF74" s="28"/>
      <c r="LG74" s="28"/>
      <c r="LH74" s="28"/>
      <c r="LI74" s="28"/>
      <c r="LJ74" s="28"/>
      <c r="LK74" s="28"/>
      <c r="LL74" s="28"/>
      <c r="LM74" s="28"/>
      <c r="LN74" s="28"/>
      <c r="LO74" s="28"/>
      <c r="LP74" s="28"/>
      <c r="LQ74" s="28"/>
      <c r="LR74" s="28"/>
      <c r="LS74" s="28"/>
      <c r="LT74" s="28"/>
      <c r="LU74" s="28"/>
      <c r="LV74" s="28"/>
      <c r="LW74" s="28"/>
      <c r="LX74" s="28"/>
      <c r="LY74" s="28"/>
      <c r="LZ74" s="28"/>
      <c r="MA74" s="28"/>
      <c r="MB74" s="28"/>
      <c r="MC74" s="28"/>
      <c r="MD74" s="28"/>
      <c r="ME74" s="28"/>
      <c r="MF74" s="28"/>
      <c r="MG74" s="28"/>
      <c r="MH74" s="28"/>
      <c r="MI74" s="28"/>
      <c r="MJ74" s="28"/>
      <c r="MK74" s="28"/>
      <c r="ML74" s="28"/>
      <c r="MM74" s="28"/>
      <c r="MN74" s="28"/>
      <c r="MO74" s="28"/>
      <c r="MP74" s="28"/>
      <c r="MQ74" s="28"/>
      <c r="MR74" s="28"/>
      <c r="MS74" s="28"/>
      <c r="MT74" s="28"/>
      <c r="MU74" s="28"/>
      <c r="MV74" s="28"/>
      <c r="MW74" s="28"/>
      <c r="MX74" s="28"/>
      <c r="MY74" s="28"/>
      <c r="MZ74" s="28"/>
      <c r="NA74" s="28"/>
      <c r="NB74" s="28"/>
      <c r="NC74" s="28"/>
      <c r="ND74" s="28"/>
      <c r="NE74" s="28"/>
      <c r="NF74" s="28"/>
      <c r="NG74" s="28"/>
      <c r="NH74" s="28"/>
      <c r="NI74" s="28"/>
      <c r="NJ74" s="28"/>
      <c r="NK74" s="28"/>
      <c r="NL74" s="28"/>
      <c r="NM74" s="28"/>
      <c r="NN74" s="28"/>
      <c r="NO74" s="28"/>
      <c r="NP74" s="28"/>
      <c r="NQ74" s="28"/>
      <c r="NR74" s="28"/>
      <c r="NS74" s="28"/>
      <c r="NT74" s="28"/>
      <c r="NU74" s="28"/>
      <c r="NV74" s="28"/>
      <c r="NW74" s="28"/>
      <c r="NX74" s="28"/>
      <c r="NY74" s="28"/>
      <c r="NZ74" s="28"/>
      <c r="OA74" s="28"/>
      <c r="OB74" s="28"/>
      <c r="OC74" s="28"/>
      <c r="OD74" s="28"/>
      <c r="OE74" s="28"/>
      <c r="OF74" s="28"/>
      <c r="OG74" s="28"/>
      <c r="OH74" s="28"/>
      <c r="OI74" s="28"/>
      <c r="OJ74" s="28"/>
      <c r="OK74" s="28"/>
      <c r="OL74" s="28"/>
      <c r="OM74" s="28"/>
      <c r="ON74" s="28"/>
      <c r="OO74" s="28"/>
      <c r="OP74" s="28"/>
      <c r="OQ74" s="28"/>
      <c r="OR74" s="28"/>
      <c r="OS74" s="28"/>
      <c r="OT74" s="28"/>
      <c r="OU74" s="28"/>
      <c r="OV74" s="28"/>
      <c r="OW74" s="28"/>
      <c r="OX74" s="28"/>
      <c r="OY74" s="28"/>
      <c r="OZ74" s="28"/>
      <c r="PA74" s="28"/>
      <c r="PB74" s="28"/>
      <c r="PC74" s="28"/>
      <c r="PD74" s="28"/>
      <c r="PE74" s="28"/>
      <c r="PF74" s="28"/>
      <c r="PG74" s="28"/>
      <c r="PH74" s="28"/>
      <c r="PI74" s="28"/>
      <c r="PJ74" s="28"/>
      <c r="PK74" s="28"/>
      <c r="PL74" s="28"/>
      <c r="PM74" s="28"/>
      <c r="PN74" s="28"/>
      <c r="PO74" s="28"/>
      <c r="PP74" s="28"/>
      <c r="PQ74" s="28"/>
      <c r="PR74" s="28"/>
      <c r="PS74" s="28"/>
      <c r="PT74" s="28"/>
      <c r="PU74" s="28"/>
      <c r="PV74" s="28"/>
      <c r="PW74" s="28"/>
      <c r="PX74" s="28"/>
      <c r="PY74" s="28"/>
      <c r="PZ74" s="28"/>
      <c r="QA74" s="28"/>
      <c r="QB74" s="28"/>
      <c r="QC74" s="28"/>
      <c r="QD74" s="28"/>
      <c r="QE74" s="28"/>
      <c r="QF74" s="28"/>
      <c r="QG74" s="28"/>
      <c r="QH74" s="28"/>
      <c r="QI74" s="28"/>
      <c r="QJ74" s="28"/>
      <c r="QK74" s="28"/>
      <c r="QL74" s="28"/>
      <c r="QM74" s="28"/>
      <c r="QN74" s="28"/>
      <c r="QO74" s="28"/>
      <c r="QP74" s="28"/>
      <c r="QQ74" s="28"/>
      <c r="QR74" s="28"/>
      <c r="QS74" s="28"/>
      <c r="QT74" s="28"/>
      <c r="QU74" s="28"/>
      <c r="QV74" s="28"/>
      <c r="QW74" s="28"/>
      <c r="QX74" s="28"/>
      <c r="QY74" s="28"/>
      <c r="QZ74" s="28"/>
      <c r="RA74" s="28"/>
      <c r="RB74" s="28"/>
      <c r="RC74" s="28"/>
      <c r="RD74" s="28"/>
      <c r="RE74" s="28"/>
      <c r="RF74" s="28"/>
      <c r="RG74" s="28"/>
      <c r="RH74" s="28"/>
      <c r="RI74" s="28"/>
      <c r="RJ74" s="28"/>
      <c r="RK74" s="28"/>
      <c r="RL74" s="28"/>
      <c r="RM74" s="28"/>
      <c r="RN74" s="28"/>
      <c r="RO74" s="28"/>
      <c r="RP74" s="28"/>
      <c r="RQ74" s="28"/>
      <c r="RR74" s="28"/>
      <c r="RS74" s="28"/>
      <c r="RT74" s="28"/>
      <c r="RU74" s="28"/>
      <c r="RV74" s="28"/>
      <c r="RW74" s="28"/>
      <c r="RX74" s="28"/>
      <c r="RY74" s="28"/>
      <c r="RZ74" s="28"/>
      <c r="SA74" s="28"/>
      <c r="SB74" s="28"/>
      <c r="SC74" s="28"/>
      <c r="SD74" s="28"/>
      <c r="SE74" s="28"/>
      <c r="SF74" s="28"/>
      <c r="SG74" s="28"/>
      <c r="SH74" s="28"/>
      <c r="SI74" s="28"/>
      <c r="SJ74" s="28"/>
      <c r="SK74" s="28"/>
      <c r="SL74" s="28"/>
      <c r="SM74" s="28"/>
      <c r="SN74" s="28"/>
      <c r="SO74" s="28"/>
      <c r="SP74" s="28"/>
      <c r="SQ74" s="28"/>
      <c r="SR74" s="28"/>
      <c r="SS74" s="28"/>
      <c r="ST74" s="28"/>
      <c r="SU74" s="28"/>
      <c r="SV74" s="28"/>
      <c r="SW74" s="28"/>
      <c r="SX74" s="28"/>
      <c r="SY74" s="28"/>
      <c r="SZ74" s="28"/>
      <c r="TA74" s="28"/>
      <c r="TB74" s="28"/>
      <c r="TC74" s="28"/>
      <c r="TD74" s="28"/>
      <c r="TE74" s="28"/>
      <c r="TF74" s="28"/>
      <c r="TG74" s="28"/>
      <c r="TH74" s="28"/>
      <c r="TI74" s="28"/>
      <c r="TJ74" s="28"/>
      <c r="TK74" s="28"/>
      <c r="TL74" s="28"/>
      <c r="TM74" s="28"/>
      <c r="TN74" s="28"/>
      <c r="TO74" s="28"/>
      <c r="TP74" s="28"/>
      <c r="TQ74" s="28"/>
      <c r="TR74" s="28"/>
      <c r="TS74" s="28"/>
      <c r="TT74" s="28"/>
      <c r="TU74" s="28"/>
      <c r="TV74" s="28"/>
      <c r="TW74" s="28"/>
      <c r="TX74" s="28"/>
      <c r="TY74" s="28"/>
      <c r="TZ74" s="28"/>
      <c r="UA74" s="28"/>
      <c r="UB74" s="28"/>
      <c r="UC74" s="28"/>
      <c r="UD74" s="28"/>
      <c r="UE74" s="28"/>
      <c r="UF74" s="28"/>
      <c r="UG74" s="28"/>
      <c r="UH74" s="28"/>
      <c r="UI74" s="28"/>
      <c r="UJ74" s="28"/>
      <c r="UK74" s="28"/>
      <c r="UL74" s="28"/>
      <c r="UM74" s="28"/>
      <c r="UN74" s="28"/>
      <c r="UO74" s="28"/>
      <c r="UP74" s="28"/>
      <c r="UQ74" s="28"/>
      <c r="UR74" s="28"/>
      <c r="US74" s="28"/>
      <c r="UT74" s="28"/>
      <c r="UU74" s="28"/>
      <c r="UV74" s="28"/>
      <c r="UW74" s="28"/>
      <c r="UX74" s="28"/>
      <c r="UY74" s="28"/>
      <c r="UZ74" s="28"/>
      <c r="VA74" s="28"/>
      <c r="VB74" s="28"/>
      <c r="VC74" s="28"/>
      <c r="VD74" s="28"/>
      <c r="VE74" s="28"/>
      <c r="VF74" s="28"/>
      <c r="VG74" s="28"/>
      <c r="VH74" s="28"/>
      <c r="VI74" s="28"/>
      <c r="VJ74" s="28"/>
      <c r="VK74" s="28"/>
      <c r="VL74" s="28"/>
      <c r="VM74" s="28"/>
      <c r="VN74" s="28"/>
      <c r="VO74" s="28"/>
      <c r="VP74" s="28"/>
      <c r="VQ74" s="28"/>
      <c r="VR74" s="28"/>
      <c r="VS74" s="28"/>
      <c r="VT74" s="28"/>
      <c r="VU74" s="28"/>
      <c r="VV74" s="28"/>
      <c r="VW74" s="28"/>
      <c r="VX74" s="28"/>
      <c r="VY74" s="28"/>
      <c r="VZ74" s="28"/>
      <c r="WA74" s="28"/>
      <c r="WB74" s="28"/>
      <c r="WC74" s="28"/>
      <c r="WD74" s="28"/>
      <c r="WE74" s="28"/>
      <c r="WF74" s="28"/>
      <c r="WG74" s="28"/>
      <c r="WH74" s="28"/>
      <c r="WI74" s="28"/>
      <c r="WJ74" s="28"/>
      <c r="WK74" s="28"/>
      <c r="WL74" s="28"/>
      <c r="WM74" s="28"/>
      <c r="WN74" s="28"/>
      <c r="WO74" s="28"/>
      <c r="WP74" s="28"/>
      <c r="WQ74" s="28"/>
      <c r="WR74" s="28"/>
      <c r="WS74" s="28"/>
      <c r="WT74" s="28"/>
      <c r="WU74" s="28"/>
      <c r="WV74" s="28"/>
      <c r="WW74" s="28"/>
      <c r="WX74" s="28"/>
      <c r="WY74" s="28"/>
      <c r="WZ74" s="28"/>
      <c r="XA74" s="28"/>
      <c r="XB74" s="28"/>
      <c r="XC74" s="28"/>
      <c r="XD74" s="28"/>
      <c r="XE74" s="28"/>
      <c r="XF74" s="28"/>
      <c r="XG74" s="28"/>
      <c r="XH74" s="28"/>
      <c r="XI74" s="28"/>
      <c r="XJ74" s="28"/>
      <c r="XK74" s="28"/>
      <c r="XL74" s="28"/>
      <c r="XM74" s="28"/>
      <c r="XN74" s="28"/>
      <c r="XO74" s="28"/>
      <c r="XP74" s="28"/>
      <c r="XQ74" s="28"/>
      <c r="XR74" s="28"/>
      <c r="XS74" s="28"/>
      <c r="XT74" s="28"/>
      <c r="XU74" s="28"/>
      <c r="XV74" s="28"/>
      <c r="XW74" s="28"/>
      <c r="XX74" s="28"/>
      <c r="XY74" s="28"/>
      <c r="XZ74" s="28"/>
      <c r="YA74" s="28"/>
      <c r="YB74" s="28"/>
      <c r="YC74" s="28"/>
      <c r="YD74" s="28"/>
      <c r="YE74" s="28"/>
      <c r="YF74" s="28"/>
      <c r="YG74" s="28"/>
      <c r="YH74" s="28"/>
      <c r="YI74" s="28"/>
      <c r="YJ74" s="28"/>
      <c r="YK74" s="28"/>
      <c r="YL74" s="28"/>
      <c r="YM74" s="28"/>
      <c r="YN74" s="28"/>
      <c r="YO74" s="28"/>
      <c r="YP74" s="28"/>
      <c r="YQ74" s="28"/>
      <c r="YR74" s="28"/>
      <c r="YS74" s="28"/>
      <c r="YT74" s="28"/>
      <c r="YU74" s="28"/>
      <c r="YV74" s="28"/>
      <c r="YW74" s="28"/>
      <c r="YX74" s="28"/>
      <c r="YY74" s="28"/>
      <c r="YZ74" s="28"/>
      <c r="ZA74" s="28"/>
      <c r="ZB74" s="28"/>
      <c r="ZC74" s="28"/>
      <c r="ZD74" s="28"/>
      <c r="ZE74" s="28"/>
      <c r="ZF74" s="28"/>
      <c r="ZG74" s="28"/>
      <c r="ZH74" s="28"/>
      <c r="ZI74" s="28"/>
      <c r="ZJ74" s="28"/>
      <c r="ZK74" s="28"/>
      <c r="ZL74" s="28"/>
      <c r="ZM74" s="28"/>
      <c r="ZN74" s="28"/>
      <c r="ZO74" s="28"/>
      <c r="ZP74" s="28"/>
      <c r="ZQ74" s="28"/>
      <c r="ZR74" s="28"/>
      <c r="ZS74" s="28"/>
      <c r="ZT74" s="28"/>
      <c r="ZU74" s="28"/>
      <c r="ZV74" s="28"/>
      <c r="ZW74" s="28"/>
      <c r="ZX74" s="28"/>
      <c r="ZY74" s="28"/>
      <c r="ZZ74" s="28"/>
      <c r="AAA74" s="28"/>
      <c r="AAB74" s="28"/>
      <c r="AAC74" s="28"/>
      <c r="AAD74" s="28"/>
      <c r="AAE74" s="28"/>
      <c r="AAF74" s="28"/>
      <c r="AAG74" s="28"/>
      <c r="AAH74" s="28"/>
      <c r="AAI74" s="28"/>
      <c r="AAJ74" s="28"/>
      <c r="AAK74" s="28"/>
      <c r="AAL74" s="28"/>
      <c r="AAM74" s="28"/>
      <c r="AAN74" s="28"/>
      <c r="AAO74" s="28"/>
      <c r="AAP74" s="28"/>
      <c r="AAQ74" s="28"/>
      <c r="AAR74" s="28"/>
      <c r="AAS74" s="28"/>
      <c r="AAT74" s="28"/>
      <c r="AAU74" s="28"/>
      <c r="AAV74" s="28"/>
      <c r="AAW74" s="28"/>
      <c r="AAX74" s="28"/>
      <c r="AAY74" s="28"/>
      <c r="AAZ74" s="28"/>
      <c r="ABA74" s="28"/>
      <c r="ABB74" s="28"/>
      <c r="ABC74" s="28"/>
      <c r="ABD74" s="28"/>
      <c r="ABE74" s="28"/>
      <c r="ABF74" s="28"/>
      <c r="ABG74" s="28"/>
      <c r="ABH74" s="28"/>
      <c r="ABI74" s="28"/>
      <c r="ABJ74" s="28"/>
      <c r="ABK74" s="28"/>
      <c r="ABL74" s="28"/>
      <c r="ABM74" s="28"/>
      <c r="ABN74" s="28"/>
      <c r="ABO74" s="28"/>
      <c r="ABP74" s="28"/>
      <c r="ABQ74" s="28"/>
      <c r="ABR74" s="28"/>
      <c r="ABS74" s="28"/>
      <c r="ABT74" s="28"/>
      <c r="ABU74" s="28"/>
      <c r="ABV74" s="28"/>
      <c r="ABW74" s="28"/>
      <c r="ABX74" s="28"/>
      <c r="ABY74" s="28"/>
      <c r="ABZ74" s="28"/>
      <c r="ACA74" s="28"/>
      <c r="ACB74" s="28"/>
      <c r="ACC74" s="28"/>
      <c r="ACD74" s="28"/>
      <c r="ACE74" s="28"/>
      <c r="ACF74" s="28"/>
      <c r="ACG74" s="28"/>
      <c r="ACH74" s="28"/>
      <c r="ACI74" s="28"/>
      <c r="ACJ74" s="28"/>
      <c r="ACK74" s="28"/>
      <c r="ACL74" s="28"/>
      <c r="ACM74" s="28"/>
      <c r="ACN74" s="28"/>
      <c r="ACO74" s="28"/>
      <c r="ACP74" s="28"/>
      <c r="ACQ74" s="28"/>
      <c r="ACR74" s="28"/>
      <c r="ACS74" s="28"/>
      <c r="ACT74" s="28"/>
      <c r="ACU74" s="28"/>
      <c r="ACV74" s="28"/>
      <c r="ACW74" s="28"/>
      <c r="ACX74" s="28"/>
      <c r="ACY74" s="28"/>
      <c r="ACZ74" s="28"/>
      <c r="ADA74" s="28"/>
      <c r="ADB74" s="28"/>
      <c r="ADC74" s="28"/>
      <c r="ADD74" s="28"/>
      <c r="ADE74" s="28"/>
      <c r="ADF74" s="28"/>
      <c r="ADG74" s="28"/>
      <c r="ADH74" s="28"/>
      <c r="ADI74" s="28"/>
      <c r="ADJ74" s="28"/>
      <c r="ADK74" s="28"/>
      <c r="ADL74" s="28"/>
      <c r="ADM74" s="28"/>
      <c r="ADN74" s="28"/>
      <c r="ADO74" s="28"/>
      <c r="ADP74" s="28"/>
      <c r="ADQ74" s="28"/>
      <c r="ADR74" s="28"/>
      <c r="ADS74" s="28"/>
      <c r="ADT74" s="28"/>
      <c r="ADU74" s="28"/>
      <c r="ADV74" s="28"/>
      <c r="ADW74" s="28"/>
      <c r="ADX74" s="28"/>
      <c r="ADY74" s="28"/>
      <c r="ADZ74" s="28"/>
      <c r="AEA74" s="28"/>
      <c r="AEB74" s="28"/>
      <c r="AEC74" s="28"/>
      <c r="AED74" s="28"/>
      <c r="AEE74" s="28"/>
      <c r="AEF74" s="28"/>
      <c r="AEG74" s="28"/>
      <c r="AEH74" s="28"/>
      <c r="AEI74" s="28"/>
      <c r="AEJ74" s="28"/>
      <c r="AEK74" s="28"/>
      <c r="AEL74" s="28"/>
      <c r="AEM74" s="28"/>
      <c r="AEN74" s="28"/>
      <c r="AEO74" s="28"/>
      <c r="AEP74" s="28"/>
      <c r="AEQ74" s="28"/>
      <c r="AER74" s="28"/>
      <c r="AES74" s="28"/>
      <c r="AET74" s="28"/>
      <c r="AEU74" s="28"/>
      <c r="AEV74" s="28"/>
      <c r="AEW74" s="28"/>
      <c r="AEX74" s="28"/>
      <c r="AEY74" s="28"/>
      <c r="AEZ74" s="28"/>
      <c r="AFA74" s="28"/>
      <c r="AFB74" s="28"/>
      <c r="AFC74" s="28"/>
      <c r="AFD74" s="28"/>
      <c r="AFE74" s="28"/>
      <c r="AFF74" s="28"/>
      <c r="AFG74" s="28"/>
      <c r="AFH74" s="28"/>
      <c r="AFI74" s="28"/>
      <c r="AFJ74" s="28"/>
      <c r="AFK74" s="28"/>
      <c r="AFL74" s="28"/>
      <c r="AFM74" s="28"/>
      <c r="AFN74" s="28"/>
      <c r="AFO74" s="28"/>
      <c r="AFP74" s="28"/>
      <c r="AFQ74" s="28"/>
      <c r="AFR74" s="28"/>
      <c r="AFS74" s="28"/>
      <c r="AFT74" s="28"/>
      <c r="AFU74" s="28"/>
      <c r="AFV74" s="28"/>
      <c r="AFW74" s="28"/>
      <c r="AFX74" s="28"/>
      <c r="AFY74" s="28"/>
      <c r="AFZ74" s="28"/>
      <c r="AGA74" s="28"/>
      <c r="AGB74" s="28"/>
      <c r="AGC74" s="28"/>
      <c r="AGD74" s="28"/>
      <c r="AGE74" s="28"/>
      <c r="AGF74" s="28"/>
      <c r="AGG74" s="28"/>
      <c r="AGH74" s="28"/>
      <c r="AGI74" s="28"/>
      <c r="AGJ74" s="28"/>
      <c r="AGK74" s="28"/>
      <c r="AGL74" s="28"/>
      <c r="AGM74" s="28"/>
      <c r="AGN74" s="28"/>
      <c r="AGO74" s="28"/>
      <c r="AGP74" s="28"/>
      <c r="AGQ74" s="28"/>
      <c r="AGR74" s="28"/>
      <c r="AGS74" s="28"/>
      <c r="AGT74" s="28"/>
      <c r="AGU74" s="28"/>
      <c r="AGV74" s="28"/>
      <c r="AGW74" s="28"/>
      <c r="AGX74" s="28"/>
      <c r="AGY74" s="28"/>
      <c r="AGZ74" s="28"/>
      <c r="AHA74" s="28"/>
      <c r="AHB74" s="28"/>
      <c r="AHC74" s="28"/>
      <c r="AHD74" s="28"/>
      <c r="AHE74" s="28"/>
      <c r="AHF74" s="28"/>
      <c r="AHG74" s="28"/>
      <c r="AHH74" s="28"/>
      <c r="AHI74" s="28"/>
      <c r="AHJ74" s="28"/>
      <c r="AHK74" s="28"/>
      <c r="AHL74" s="28"/>
      <c r="AHM74" s="28"/>
      <c r="AHN74" s="28"/>
      <c r="AHO74" s="28"/>
      <c r="AHP74" s="28"/>
      <c r="AHQ74" s="28"/>
      <c r="AHR74" s="28"/>
      <c r="AHS74" s="28"/>
      <c r="AHT74" s="28"/>
      <c r="AHU74" s="28"/>
      <c r="AHV74" s="28"/>
      <c r="AHW74" s="28"/>
      <c r="AHX74" s="28"/>
      <c r="AHY74" s="28"/>
      <c r="AHZ74" s="28"/>
      <c r="AIA74" s="28"/>
      <c r="AIB74" s="28"/>
      <c r="AIC74" s="28"/>
      <c r="AID74" s="28"/>
      <c r="AIE74" s="28"/>
      <c r="AIF74" s="28"/>
      <c r="AIG74" s="28"/>
      <c r="AIH74" s="28"/>
      <c r="AII74" s="28"/>
      <c r="AIJ74" s="28"/>
      <c r="AIK74" s="28"/>
      <c r="AIL74" s="28"/>
      <c r="AIM74" s="28"/>
      <c r="AIN74" s="28"/>
      <c r="AIO74" s="28"/>
      <c r="AIP74" s="28"/>
      <c r="AIQ74" s="28"/>
      <c r="AIR74" s="28"/>
      <c r="AIS74" s="28"/>
      <c r="AIT74" s="28"/>
      <c r="AIU74" s="28"/>
      <c r="AIV74" s="28"/>
      <c r="AIW74" s="28"/>
      <c r="AIX74" s="28"/>
      <c r="AIY74" s="28"/>
      <c r="AIZ74" s="28"/>
      <c r="AJA74" s="28"/>
      <c r="AJB74" s="28"/>
      <c r="AJC74" s="28"/>
      <c r="AJD74" s="28"/>
      <c r="AJE74" s="28"/>
      <c r="AJF74" s="28"/>
      <c r="AJG74" s="28"/>
      <c r="AJH74" s="28"/>
      <c r="AJI74" s="28"/>
      <c r="AJJ74" s="28"/>
      <c r="AJK74" s="28"/>
      <c r="AJL74" s="28"/>
      <c r="AJM74" s="28"/>
      <c r="AJN74" s="28"/>
      <c r="AJO74" s="28"/>
      <c r="AJP74" s="28"/>
      <c r="AJQ74" s="28"/>
      <c r="AJR74" s="28"/>
      <c r="AJS74" s="28"/>
      <c r="AJT74" s="28"/>
      <c r="AJU74" s="28"/>
      <c r="AJV74" s="28"/>
      <c r="AJW74" s="28"/>
      <c r="AJX74" s="28"/>
      <c r="AJY74" s="28"/>
      <c r="AJZ74" s="28"/>
      <c r="AKA74" s="28"/>
      <c r="AKB74" s="28"/>
      <c r="AKC74" s="28"/>
      <c r="AKD74" s="28"/>
      <c r="AKE74" s="28"/>
      <c r="AKF74" s="28"/>
      <c r="AKG74" s="28"/>
      <c r="AKH74" s="28"/>
      <c r="AKI74" s="28"/>
      <c r="AKJ74" s="28"/>
      <c r="AKK74" s="28"/>
      <c r="AKL74" s="28"/>
      <c r="AKM74" s="28"/>
      <c r="AKN74" s="28"/>
      <c r="AKO74" s="28"/>
      <c r="AKP74" s="28"/>
      <c r="AKQ74" s="28"/>
      <c r="AKR74" s="28"/>
      <c r="AKS74" s="28"/>
      <c r="AKT74" s="28"/>
      <c r="AKU74" s="28"/>
      <c r="AKV74" s="28"/>
      <c r="AKW74" s="28"/>
      <c r="AKX74" s="28"/>
      <c r="AKY74" s="28"/>
      <c r="AKZ74" s="28"/>
      <c r="ALA74" s="28"/>
      <c r="ALB74" s="28"/>
      <c r="ALC74" s="28"/>
      <c r="ALD74" s="28"/>
      <c r="ALE74" s="28"/>
      <c r="ALF74" s="28"/>
      <c r="ALG74" s="28"/>
      <c r="ALH74" s="28"/>
      <c r="ALI74" s="28"/>
      <c r="ALJ74" s="28"/>
      <c r="ALK74" s="28"/>
      <c r="ALL74" s="28"/>
      <c r="ALM74" s="28"/>
      <c r="ALN74" s="28"/>
      <c r="ALO74" s="28"/>
      <c r="ALP74" s="28"/>
      <c r="ALQ74" s="28"/>
      <c r="ALR74" s="28"/>
      <c r="ALS74" s="28"/>
      <c r="ALT74" s="28"/>
      <c r="ALU74" s="28"/>
      <c r="ALV74" s="28"/>
      <c r="ALW74" s="28"/>
      <c r="ALX74" s="28"/>
      <c r="ALY74" s="28"/>
      <c r="ALZ74" s="28"/>
      <c r="AMA74" s="28"/>
      <c r="AMB74" s="28"/>
      <c r="AMC74" s="28"/>
      <c r="AMD74" s="28"/>
      <c r="AME74" s="28"/>
      <c r="AMF74" s="28"/>
      <c r="AMG74" s="28"/>
      <c r="AMH74" s="28"/>
      <c r="AMI74" s="28"/>
      <c r="AMJ74" s="28"/>
      <c r="AMK74" s="28"/>
      <c r="AML74" s="28"/>
      <c r="AMM74" s="28"/>
      <c r="AMN74" s="28"/>
      <c r="AMO74" s="28"/>
      <c r="AMP74" s="28"/>
      <c r="AMQ74" s="28"/>
      <c r="AMR74" s="28"/>
      <c r="AMS74" s="28"/>
      <c r="AMT74" s="28"/>
      <c r="AMU74" s="28"/>
      <c r="AMV74" s="28"/>
      <c r="AMW74" s="28"/>
      <c r="AMX74" s="28"/>
      <c r="AMY74" s="28"/>
      <c r="AMZ74" s="28"/>
      <c r="ANA74" s="28"/>
      <c r="ANB74" s="28"/>
      <c r="ANC74" s="28"/>
      <c r="AND74" s="28"/>
      <c r="ANE74" s="28"/>
      <c r="ANF74" s="28"/>
      <c r="ANG74" s="28"/>
      <c r="ANH74" s="28"/>
      <c r="ANI74" s="28"/>
      <c r="ANJ74" s="28"/>
      <c r="ANK74" s="28"/>
      <c r="ANL74" s="28"/>
      <c r="ANM74" s="28"/>
      <c r="ANN74" s="28"/>
      <c r="ANO74" s="28"/>
      <c r="ANP74" s="28"/>
      <c r="ANQ74" s="28"/>
      <c r="ANR74" s="28"/>
      <c r="ANS74" s="28"/>
      <c r="ANT74" s="28"/>
      <c r="ANU74" s="28"/>
      <c r="ANV74" s="28"/>
      <c r="ANW74" s="28"/>
      <c r="ANX74" s="28"/>
      <c r="ANY74" s="28"/>
      <c r="ANZ74" s="28"/>
      <c r="AOA74" s="28"/>
      <c r="AOB74" s="28"/>
      <c r="AOC74" s="28"/>
      <c r="AOD74" s="28"/>
      <c r="AOE74" s="28"/>
      <c r="AOF74" s="28"/>
      <c r="AOG74" s="28"/>
      <c r="AOH74" s="28"/>
      <c r="AOI74" s="28"/>
      <c r="AOJ74" s="28"/>
      <c r="AOK74" s="28"/>
      <c r="AOL74" s="28"/>
      <c r="AOM74" s="28"/>
      <c r="AON74" s="28"/>
      <c r="AOO74" s="28"/>
      <c r="AOP74" s="28"/>
      <c r="AOQ74" s="28"/>
      <c r="AOR74" s="28"/>
      <c r="AOS74" s="28"/>
      <c r="AOT74" s="28"/>
      <c r="AOU74" s="28"/>
      <c r="AOV74" s="28"/>
      <c r="AOW74" s="28"/>
      <c r="AOX74" s="28"/>
      <c r="AOY74" s="28"/>
      <c r="AOZ74" s="28"/>
      <c r="APA74" s="28"/>
      <c r="APB74" s="28"/>
      <c r="APC74" s="28"/>
      <c r="APD74" s="28"/>
      <c r="APE74" s="28"/>
      <c r="APF74" s="28"/>
      <c r="APG74" s="28"/>
      <c r="APH74" s="28"/>
      <c r="API74" s="28"/>
      <c r="APJ74" s="28"/>
      <c r="APK74" s="28"/>
      <c r="APL74" s="28"/>
      <c r="APM74" s="28"/>
      <c r="APN74" s="28"/>
      <c r="APO74" s="28"/>
      <c r="APP74" s="28"/>
      <c r="APQ74" s="28"/>
      <c r="APR74" s="28"/>
      <c r="APS74" s="28"/>
      <c r="APT74" s="28"/>
      <c r="APU74" s="28"/>
      <c r="APV74" s="28"/>
      <c r="APW74" s="28"/>
      <c r="APX74" s="28"/>
      <c r="APY74" s="28"/>
      <c r="APZ74" s="28"/>
      <c r="AQA74" s="28"/>
      <c r="AQB74" s="28"/>
      <c r="AQC74" s="28"/>
      <c r="AQD74" s="28"/>
      <c r="AQE74" s="28"/>
      <c r="AQF74" s="28"/>
      <c r="AQG74" s="28"/>
      <c r="AQH74" s="28"/>
      <c r="AQI74" s="28"/>
      <c r="AQJ74" s="28"/>
      <c r="AQK74" s="28"/>
      <c r="AQL74" s="28"/>
      <c r="AQM74" s="28"/>
      <c r="AQN74" s="28"/>
      <c r="AQO74" s="28"/>
      <c r="AQP74" s="28"/>
      <c r="AQQ74" s="28"/>
      <c r="AQR74" s="28"/>
      <c r="AQS74" s="28"/>
      <c r="AQT74" s="28"/>
      <c r="AQU74" s="28"/>
      <c r="AQV74" s="28"/>
      <c r="AQW74" s="28"/>
      <c r="AQX74" s="28"/>
      <c r="AQY74" s="28"/>
      <c r="AQZ74" s="28"/>
      <c r="ARA74" s="28"/>
      <c r="ARB74" s="28"/>
      <c r="ARC74" s="28"/>
      <c r="ARD74" s="28"/>
      <c r="ARE74" s="28"/>
      <c r="ARF74" s="28"/>
      <c r="ARG74" s="28"/>
      <c r="ARH74" s="28"/>
      <c r="ARI74" s="28"/>
      <c r="ARJ74" s="28"/>
      <c r="ARK74" s="28"/>
      <c r="ARL74" s="28"/>
      <c r="ARM74" s="28"/>
      <c r="ARN74" s="28"/>
      <c r="ARO74" s="28"/>
      <c r="ARP74" s="28"/>
      <c r="ARQ74" s="28"/>
      <c r="ARR74" s="28"/>
      <c r="ARS74" s="28"/>
      <c r="ART74" s="28"/>
      <c r="ARU74" s="28"/>
      <c r="ARV74" s="28"/>
      <c r="ARW74" s="28"/>
      <c r="ARX74" s="28"/>
      <c r="ARY74" s="28"/>
      <c r="ARZ74" s="28"/>
      <c r="ASA74" s="28"/>
      <c r="ASB74" s="28"/>
      <c r="ASC74" s="28"/>
      <c r="ASD74" s="28"/>
      <c r="ASE74" s="28"/>
      <c r="ASF74" s="28"/>
      <c r="ASG74" s="28"/>
      <c r="ASH74" s="28"/>
      <c r="ASI74" s="28"/>
      <c r="ASJ74" s="28"/>
      <c r="ASK74" s="28"/>
      <c r="ASL74" s="28"/>
      <c r="ASM74" s="28"/>
      <c r="ASN74" s="28"/>
      <c r="ASO74" s="28"/>
      <c r="ASP74" s="28"/>
      <c r="ASQ74" s="28"/>
      <c r="ASR74" s="28"/>
      <c r="ASS74" s="28"/>
      <c r="AST74" s="28"/>
      <c r="ASU74" s="28"/>
      <c r="ASV74" s="28"/>
      <c r="ASW74" s="28"/>
      <c r="ASX74" s="28"/>
      <c r="ASY74" s="28"/>
      <c r="ASZ74" s="28"/>
      <c r="ATA74" s="28"/>
      <c r="ATB74" s="28"/>
      <c r="ATC74" s="28"/>
      <c r="ATD74" s="28"/>
      <c r="ATE74" s="28"/>
      <c r="ATF74" s="28"/>
      <c r="ATG74" s="28"/>
      <c r="ATH74" s="28"/>
      <c r="ATI74" s="28"/>
      <c r="ATJ74" s="28"/>
      <c r="ATK74" s="28"/>
      <c r="ATL74" s="28"/>
    </row>
    <row r="76" spans="1:1208" s="4" customFormat="1" x14ac:dyDescent="0.25">
      <c r="B76" s="43" t="s">
        <v>182</v>
      </c>
      <c r="C76" s="43"/>
      <c r="D76" s="43"/>
      <c r="E76" s="43"/>
      <c r="F76" s="45"/>
      <c r="G76" s="45"/>
      <c r="H76" s="43"/>
      <c r="I76" s="43"/>
      <c r="J76" s="43"/>
      <c r="K76" s="43"/>
      <c r="L76" s="43"/>
      <c r="M76" s="69">
        <f>M74+M42</f>
        <v>0</v>
      </c>
      <c r="N76" s="69">
        <f t="shared" ref="N76:R76" si="62">N74+N42</f>
        <v>0</v>
      </c>
      <c r="O76" s="69">
        <f t="shared" si="62"/>
        <v>0</v>
      </c>
      <c r="P76" s="69">
        <f t="shared" si="62"/>
        <v>0</v>
      </c>
      <c r="Q76" s="69">
        <f t="shared" si="62"/>
        <v>0</v>
      </c>
      <c r="R76" s="69">
        <f t="shared" si="62"/>
        <v>0</v>
      </c>
      <c r="S76" s="37">
        <f>SUM(M76:Q76)</f>
        <v>0</v>
      </c>
      <c r="T76" s="28"/>
      <c r="U76" s="28"/>
      <c r="V76" s="28"/>
      <c r="W76" s="28"/>
      <c r="X76" s="28"/>
      <c r="Y76" s="28"/>
      <c r="Z76" s="28"/>
      <c r="AA76" s="28"/>
      <c r="AB76" s="28"/>
      <c r="AC76" s="28"/>
      <c r="AD76" s="28"/>
      <c r="AE76" s="28"/>
      <c r="AF76" s="28"/>
      <c r="AG76" s="28"/>
      <c r="AH76" s="28"/>
      <c r="AI76" s="28"/>
      <c r="AJ76" s="28"/>
      <c r="AK76" s="28"/>
      <c r="AL76" s="28"/>
      <c r="AM76" s="28"/>
      <c r="AN76" s="28"/>
      <c r="AO76" s="28"/>
      <c r="AP76" s="28"/>
      <c r="AQ76" s="28"/>
      <c r="AR76" s="28"/>
      <c r="AS76" s="28"/>
      <c r="AT76" s="28"/>
      <c r="AU76" s="28"/>
      <c r="AV76" s="28"/>
      <c r="AW76" s="28"/>
      <c r="AX76" s="28"/>
      <c r="AY76" s="28"/>
      <c r="AZ76" s="28"/>
      <c r="BA76" s="28"/>
      <c r="BB76" s="28"/>
      <c r="BC76" s="28"/>
      <c r="BD76" s="28"/>
      <c r="BE76" s="28"/>
      <c r="BF76" s="28"/>
      <c r="BG76" s="28"/>
      <c r="BH76" s="28"/>
      <c r="BI76" s="28"/>
      <c r="BJ76" s="28"/>
      <c r="BK76" s="28"/>
      <c r="BL76" s="28"/>
      <c r="BM76" s="28"/>
      <c r="BN76" s="28"/>
      <c r="BO76" s="28"/>
      <c r="BP76" s="28"/>
      <c r="BQ76" s="28"/>
      <c r="BR76" s="28"/>
      <c r="BS76" s="28"/>
      <c r="BT76" s="28"/>
      <c r="BU76" s="28"/>
      <c r="BV76" s="28"/>
      <c r="BW76" s="28"/>
      <c r="BX76" s="28"/>
      <c r="BY76" s="28"/>
      <c r="BZ76" s="28"/>
      <c r="CA76" s="28"/>
      <c r="CB76" s="28"/>
      <c r="CC76" s="28"/>
      <c r="CD76" s="28"/>
      <c r="CE76" s="28"/>
      <c r="CF76" s="28"/>
      <c r="CG76" s="28"/>
      <c r="CH76" s="28"/>
      <c r="CI76" s="28"/>
      <c r="CJ76" s="28"/>
      <c r="CK76" s="28"/>
      <c r="CL76" s="28"/>
      <c r="CM76" s="28"/>
      <c r="CN76" s="28"/>
      <c r="CO76" s="28"/>
      <c r="CP76" s="28"/>
      <c r="CQ76" s="28"/>
      <c r="CR76" s="28"/>
      <c r="CS76" s="28"/>
      <c r="CT76" s="28"/>
      <c r="CU76" s="28"/>
      <c r="CV76" s="28"/>
      <c r="CW76" s="28"/>
      <c r="CX76" s="28"/>
      <c r="CY76" s="28"/>
      <c r="CZ76" s="28"/>
      <c r="DA76" s="28"/>
      <c r="DB76" s="28"/>
      <c r="DC76" s="28"/>
      <c r="DD76" s="28"/>
      <c r="DE76" s="28"/>
      <c r="DF76" s="28"/>
      <c r="DG76" s="28"/>
      <c r="DH76" s="28"/>
      <c r="DI76" s="28"/>
      <c r="DJ76" s="28"/>
      <c r="DK76" s="28"/>
      <c r="DL76" s="28"/>
      <c r="DM76" s="28"/>
      <c r="DN76" s="28"/>
      <c r="DO76" s="28"/>
      <c r="DP76" s="28"/>
      <c r="DQ76" s="28"/>
      <c r="DR76" s="28"/>
      <c r="DS76" s="28"/>
      <c r="DT76" s="28"/>
      <c r="DU76" s="28"/>
      <c r="DV76" s="28"/>
      <c r="DW76" s="28"/>
      <c r="DX76" s="28"/>
      <c r="DY76" s="28"/>
      <c r="DZ76" s="28"/>
      <c r="EA76" s="28"/>
      <c r="EB76" s="28"/>
      <c r="EC76" s="28"/>
      <c r="ED76" s="28"/>
      <c r="EE76" s="28"/>
      <c r="EF76" s="28"/>
      <c r="EG76" s="28"/>
      <c r="EH76" s="28"/>
      <c r="EI76" s="28"/>
      <c r="EJ76" s="28"/>
      <c r="EK76" s="28"/>
      <c r="EL76" s="28"/>
      <c r="EM76" s="28"/>
      <c r="EN76" s="28"/>
      <c r="EO76" s="28"/>
      <c r="EP76" s="28"/>
      <c r="EQ76" s="28"/>
      <c r="ER76" s="28"/>
      <c r="ES76" s="28"/>
      <c r="ET76" s="28"/>
      <c r="EU76" s="28"/>
      <c r="EV76" s="28"/>
      <c r="EW76" s="28"/>
      <c r="EX76" s="28"/>
      <c r="EY76" s="28"/>
      <c r="EZ76" s="28"/>
      <c r="FA76" s="28"/>
      <c r="FB76" s="28"/>
      <c r="FC76" s="28"/>
      <c r="FD76" s="28"/>
      <c r="FE76" s="28"/>
      <c r="FF76" s="28"/>
      <c r="FG76" s="28"/>
      <c r="FH76" s="28"/>
      <c r="FI76" s="28"/>
      <c r="FJ76" s="28"/>
      <c r="FK76" s="28"/>
      <c r="FL76" s="28"/>
      <c r="FM76" s="28"/>
      <c r="FN76" s="28"/>
      <c r="FO76" s="28"/>
      <c r="FP76" s="28"/>
      <c r="FQ76" s="28"/>
      <c r="FR76" s="28"/>
      <c r="FS76" s="28"/>
      <c r="FT76" s="28"/>
      <c r="FU76" s="28"/>
      <c r="FV76" s="28"/>
      <c r="FW76" s="28"/>
      <c r="FX76" s="28"/>
      <c r="FY76" s="28"/>
      <c r="FZ76" s="28"/>
      <c r="GA76" s="28"/>
      <c r="GB76" s="28"/>
      <c r="GC76" s="28"/>
      <c r="GD76" s="28"/>
      <c r="GE76" s="28"/>
      <c r="GF76" s="28"/>
      <c r="GG76" s="28"/>
      <c r="GH76" s="28"/>
      <c r="GI76" s="28"/>
      <c r="GJ76" s="28"/>
      <c r="GK76" s="28"/>
      <c r="GL76" s="28"/>
      <c r="GM76" s="28"/>
      <c r="GN76" s="28"/>
      <c r="GO76" s="28"/>
      <c r="GP76" s="28"/>
      <c r="GQ76" s="28"/>
      <c r="GR76" s="28"/>
      <c r="GS76" s="28"/>
      <c r="GT76" s="28"/>
      <c r="GU76" s="28"/>
      <c r="GV76" s="28"/>
      <c r="GW76" s="28"/>
      <c r="GX76" s="28"/>
      <c r="GY76" s="28"/>
      <c r="GZ76" s="28"/>
      <c r="HA76" s="28"/>
      <c r="HB76" s="28"/>
      <c r="HC76" s="28"/>
      <c r="HD76" s="28"/>
      <c r="HE76" s="28"/>
      <c r="HF76" s="28"/>
      <c r="HG76" s="28"/>
      <c r="HH76" s="28"/>
      <c r="HI76" s="28"/>
      <c r="HJ76" s="28"/>
      <c r="HK76" s="28"/>
      <c r="HL76" s="28"/>
      <c r="HM76" s="28"/>
      <c r="HN76" s="28"/>
      <c r="HO76" s="28"/>
      <c r="HP76" s="28"/>
      <c r="HQ76" s="28"/>
      <c r="HR76" s="28"/>
      <c r="HS76" s="28"/>
      <c r="HT76" s="28"/>
      <c r="HU76" s="28"/>
      <c r="HV76" s="28"/>
      <c r="HW76" s="28"/>
      <c r="HX76" s="28"/>
      <c r="HY76" s="28"/>
      <c r="HZ76" s="28"/>
      <c r="IA76" s="28"/>
      <c r="IB76" s="28"/>
      <c r="IC76" s="28"/>
      <c r="ID76" s="28"/>
      <c r="IE76" s="28"/>
      <c r="IF76" s="28"/>
      <c r="IG76" s="28"/>
      <c r="IH76" s="28"/>
      <c r="II76" s="28"/>
      <c r="IJ76" s="28"/>
      <c r="IK76" s="28"/>
      <c r="IL76" s="28"/>
      <c r="IM76" s="28"/>
      <c r="IN76" s="28"/>
      <c r="IO76" s="28"/>
      <c r="IP76" s="28"/>
      <c r="IQ76" s="28"/>
      <c r="IR76" s="28"/>
      <c r="IS76" s="28"/>
      <c r="IT76" s="28"/>
      <c r="IU76" s="28"/>
      <c r="IV76" s="28"/>
      <c r="IW76" s="28"/>
      <c r="IX76" s="28"/>
      <c r="IY76" s="28"/>
      <c r="IZ76" s="28"/>
      <c r="JA76" s="28"/>
      <c r="JB76" s="28"/>
      <c r="JC76" s="28"/>
      <c r="JD76" s="28"/>
      <c r="JE76" s="28"/>
      <c r="JF76" s="28"/>
      <c r="JG76" s="28"/>
      <c r="JH76" s="28"/>
      <c r="JI76" s="28"/>
      <c r="JJ76" s="28"/>
      <c r="JK76" s="28"/>
      <c r="JL76" s="28"/>
      <c r="JM76" s="28"/>
      <c r="JN76" s="28"/>
      <c r="JO76" s="28"/>
      <c r="JP76" s="28"/>
      <c r="JQ76" s="28"/>
      <c r="JR76" s="28"/>
      <c r="JS76" s="28"/>
      <c r="JT76" s="28"/>
      <c r="JU76" s="28"/>
      <c r="JV76" s="28"/>
      <c r="JW76" s="28"/>
      <c r="JX76" s="28"/>
      <c r="JY76" s="28"/>
      <c r="JZ76" s="28"/>
      <c r="KA76" s="28"/>
      <c r="KB76" s="28"/>
      <c r="KC76" s="28"/>
      <c r="KD76" s="28"/>
      <c r="KE76" s="28"/>
      <c r="KF76" s="28"/>
      <c r="KG76" s="28"/>
      <c r="KH76" s="28"/>
      <c r="KI76" s="28"/>
      <c r="KJ76" s="28"/>
      <c r="KK76" s="28"/>
      <c r="KL76" s="28"/>
      <c r="KM76" s="28"/>
      <c r="KN76" s="28"/>
      <c r="KO76" s="28"/>
      <c r="KP76" s="28"/>
      <c r="KQ76" s="28"/>
      <c r="KR76" s="28"/>
      <c r="KS76" s="28"/>
      <c r="KT76" s="28"/>
      <c r="KU76" s="28"/>
      <c r="KV76" s="28"/>
      <c r="KW76" s="28"/>
      <c r="KX76" s="28"/>
      <c r="KY76" s="28"/>
      <c r="KZ76" s="28"/>
      <c r="LA76" s="28"/>
      <c r="LB76" s="28"/>
      <c r="LC76" s="28"/>
      <c r="LD76" s="28"/>
      <c r="LE76" s="28"/>
      <c r="LF76" s="28"/>
      <c r="LG76" s="28"/>
      <c r="LH76" s="28"/>
      <c r="LI76" s="28"/>
      <c r="LJ76" s="28"/>
      <c r="LK76" s="28"/>
      <c r="LL76" s="28"/>
      <c r="LM76" s="28"/>
      <c r="LN76" s="28"/>
      <c r="LO76" s="28"/>
      <c r="LP76" s="28"/>
      <c r="LQ76" s="28"/>
      <c r="LR76" s="28"/>
      <c r="LS76" s="28"/>
      <c r="LT76" s="28"/>
      <c r="LU76" s="28"/>
      <c r="LV76" s="28"/>
      <c r="LW76" s="28"/>
      <c r="LX76" s="28"/>
      <c r="LY76" s="28"/>
      <c r="LZ76" s="28"/>
      <c r="MA76" s="28"/>
      <c r="MB76" s="28"/>
      <c r="MC76" s="28"/>
      <c r="MD76" s="28"/>
      <c r="ME76" s="28"/>
      <c r="MF76" s="28"/>
      <c r="MG76" s="28"/>
      <c r="MH76" s="28"/>
      <c r="MI76" s="28"/>
      <c r="MJ76" s="28"/>
      <c r="MK76" s="28"/>
      <c r="ML76" s="28"/>
      <c r="MM76" s="28"/>
      <c r="MN76" s="28"/>
      <c r="MO76" s="28"/>
      <c r="MP76" s="28"/>
      <c r="MQ76" s="28"/>
      <c r="MR76" s="28"/>
      <c r="MS76" s="28"/>
      <c r="MT76" s="28"/>
      <c r="MU76" s="28"/>
      <c r="MV76" s="28"/>
      <c r="MW76" s="28"/>
      <c r="MX76" s="28"/>
      <c r="MY76" s="28"/>
      <c r="MZ76" s="28"/>
      <c r="NA76" s="28"/>
      <c r="NB76" s="28"/>
      <c r="NC76" s="28"/>
      <c r="ND76" s="28"/>
      <c r="NE76" s="28"/>
      <c r="NF76" s="28"/>
      <c r="NG76" s="28"/>
      <c r="NH76" s="28"/>
      <c r="NI76" s="28"/>
      <c r="NJ76" s="28"/>
      <c r="NK76" s="28"/>
      <c r="NL76" s="28"/>
      <c r="NM76" s="28"/>
      <c r="NN76" s="28"/>
      <c r="NO76" s="28"/>
      <c r="NP76" s="28"/>
      <c r="NQ76" s="28"/>
      <c r="NR76" s="28"/>
      <c r="NS76" s="28"/>
      <c r="NT76" s="28"/>
      <c r="NU76" s="28"/>
      <c r="NV76" s="28"/>
      <c r="NW76" s="28"/>
      <c r="NX76" s="28"/>
      <c r="NY76" s="28"/>
      <c r="NZ76" s="28"/>
      <c r="OA76" s="28"/>
      <c r="OB76" s="28"/>
      <c r="OC76" s="28"/>
      <c r="OD76" s="28"/>
      <c r="OE76" s="28"/>
      <c r="OF76" s="28"/>
      <c r="OG76" s="28"/>
      <c r="OH76" s="28"/>
      <c r="OI76" s="28"/>
      <c r="OJ76" s="28"/>
      <c r="OK76" s="28"/>
      <c r="OL76" s="28"/>
      <c r="OM76" s="28"/>
      <c r="ON76" s="28"/>
      <c r="OO76" s="28"/>
      <c r="OP76" s="28"/>
      <c r="OQ76" s="28"/>
      <c r="OR76" s="28"/>
      <c r="OS76" s="28"/>
      <c r="OT76" s="28"/>
      <c r="OU76" s="28"/>
      <c r="OV76" s="28"/>
      <c r="OW76" s="28"/>
      <c r="OX76" s="28"/>
      <c r="OY76" s="28"/>
      <c r="OZ76" s="28"/>
      <c r="PA76" s="28"/>
      <c r="PB76" s="28"/>
      <c r="PC76" s="28"/>
      <c r="PD76" s="28"/>
      <c r="PE76" s="28"/>
      <c r="PF76" s="28"/>
      <c r="PG76" s="28"/>
      <c r="PH76" s="28"/>
      <c r="PI76" s="28"/>
      <c r="PJ76" s="28"/>
      <c r="PK76" s="28"/>
      <c r="PL76" s="28"/>
      <c r="PM76" s="28"/>
      <c r="PN76" s="28"/>
      <c r="PO76" s="28"/>
      <c r="PP76" s="28"/>
      <c r="PQ76" s="28"/>
      <c r="PR76" s="28"/>
      <c r="PS76" s="28"/>
      <c r="PT76" s="28"/>
      <c r="PU76" s="28"/>
      <c r="PV76" s="28"/>
      <c r="PW76" s="28"/>
      <c r="PX76" s="28"/>
      <c r="PY76" s="28"/>
      <c r="PZ76" s="28"/>
      <c r="QA76" s="28"/>
      <c r="QB76" s="28"/>
      <c r="QC76" s="28"/>
      <c r="QD76" s="28"/>
      <c r="QE76" s="28"/>
      <c r="QF76" s="28"/>
      <c r="QG76" s="28"/>
      <c r="QH76" s="28"/>
      <c r="QI76" s="28"/>
      <c r="QJ76" s="28"/>
      <c r="QK76" s="28"/>
      <c r="QL76" s="28"/>
      <c r="QM76" s="28"/>
      <c r="QN76" s="28"/>
      <c r="QO76" s="28"/>
      <c r="QP76" s="28"/>
      <c r="QQ76" s="28"/>
      <c r="QR76" s="28"/>
      <c r="QS76" s="28"/>
      <c r="QT76" s="28"/>
      <c r="QU76" s="28"/>
      <c r="QV76" s="28"/>
      <c r="QW76" s="28"/>
      <c r="QX76" s="28"/>
      <c r="QY76" s="28"/>
      <c r="QZ76" s="28"/>
      <c r="RA76" s="28"/>
      <c r="RB76" s="28"/>
      <c r="RC76" s="28"/>
      <c r="RD76" s="28"/>
      <c r="RE76" s="28"/>
      <c r="RF76" s="28"/>
      <c r="RG76" s="28"/>
      <c r="RH76" s="28"/>
      <c r="RI76" s="28"/>
      <c r="RJ76" s="28"/>
      <c r="RK76" s="28"/>
      <c r="RL76" s="28"/>
      <c r="RM76" s="28"/>
      <c r="RN76" s="28"/>
      <c r="RO76" s="28"/>
      <c r="RP76" s="28"/>
      <c r="RQ76" s="28"/>
      <c r="RR76" s="28"/>
      <c r="RS76" s="28"/>
      <c r="RT76" s="28"/>
      <c r="RU76" s="28"/>
      <c r="RV76" s="28"/>
      <c r="RW76" s="28"/>
      <c r="RX76" s="28"/>
      <c r="RY76" s="28"/>
      <c r="RZ76" s="28"/>
      <c r="SA76" s="28"/>
      <c r="SB76" s="28"/>
      <c r="SC76" s="28"/>
      <c r="SD76" s="28"/>
      <c r="SE76" s="28"/>
      <c r="SF76" s="28"/>
      <c r="SG76" s="28"/>
      <c r="SH76" s="28"/>
      <c r="SI76" s="28"/>
      <c r="SJ76" s="28"/>
      <c r="SK76" s="28"/>
      <c r="SL76" s="28"/>
      <c r="SM76" s="28"/>
      <c r="SN76" s="28"/>
      <c r="SO76" s="28"/>
      <c r="SP76" s="28"/>
      <c r="SQ76" s="28"/>
      <c r="SR76" s="28"/>
      <c r="SS76" s="28"/>
      <c r="ST76" s="28"/>
      <c r="SU76" s="28"/>
      <c r="SV76" s="28"/>
      <c r="SW76" s="28"/>
      <c r="SX76" s="28"/>
      <c r="SY76" s="28"/>
      <c r="SZ76" s="28"/>
      <c r="TA76" s="28"/>
      <c r="TB76" s="28"/>
      <c r="TC76" s="28"/>
      <c r="TD76" s="28"/>
      <c r="TE76" s="28"/>
      <c r="TF76" s="28"/>
      <c r="TG76" s="28"/>
      <c r="TH76" s="28"/>
      <c r="TI76" s="28"/>
      <c r="TJ76" s="28"/>
      <c r="TK76" s="28"/>
      <c r="TL76" s="28"/>
      <c r="TM76" s="28"/>
      <c r="TN76" s="28"/>
      <c r="TO76" s="28"/>
      <c r="TP76" s="28"/>
      <c r="TQ76" s="28"/>
      <c r="TR76" s="28"/>
      <c r="TS76" s="28"/>
      <c r="TT76" s="28"/>
      <c r="TU76" s="28"/>
      <c r="TV76" s="28"/>
      <c r="TW76" s="28"/>
      <c r="TX76" s="28"/>
      <c r="TY76" s="28"/>
      <c r="TZ76" s="28"/>
      <c r="UA76" s="28"/>
      <c r="UB76" s="28"/>
      <c r="UC76" s="28"/>
      <c r="UD76" s="28"/>
      <c r="UE76" s="28"/>
      <c r="UF76" s="28"/>
      <c r="UG76" s="28"/>
      <c r="UH76" s="28"/>
      <c r="UI76" s="28"/>
      <c r="UJ76" s="28"/>
      <c r="UK76" s="28"/>
      <c r="UL76" s="28"/>
      <c r="UM76" s="28"/>
      <c r="UN76" s="28"/>
      <c r="UO76" s="28"/>
      <c r="UP76" s="28"/>
      <c r="UQ76" s="28"/>
      <c r="UR76" s="28"/>
      <c r="US76" s="28"/>
      <c r="UT76" s="28"/>
      <c r="UU76" s="28"/>
      <c r="UV76" s="28"/>
      <c r="UW76" s="28"/>
      <c r="UX76" s="28"/>
      <c r="UY76" s="28"/>
      <c r="UZ76" s="28"/>
      <c r="VA76" s="28"/>
      <c r="VB76" s="28"/>
      <c r="VC76" s="28"/>
      <c r="VD76" s="28"/>
      <c r="VE76" s="28"/>
      <c r="VF76" s="28"/>
      <c r="VG76" s="28"/>
      <c r="VH76" s="28"/>
      <c r="VI76" s="28"/>
      <c r="VJ76" s="28"/>
      <c r="VK76" s="28"/>
      <c r="VL76" s="28"/>
      <c r="VM76" s="28"/>
      <c r="VN76" s="28"/>
      <c r="VO76" s="28"/>
      <c r="VP76" s="28"/>
      <c r="VQ76" s="28"/>
      <c r="VR76" s="28"/>
      <c r="VS76" s="28"/>
      <c r="VT76" s="28"/>
      <c r="VU76" s="28"/>
      <c r="VV76" s="28"/>
      <c r="VW76" s="28"/>
      <c r="VX76" s="28"/>
      <c r="VY76" s="28"/>
      <c r="VZ76" s="28"/>
      <c r="WA76" s="28"/>
      <c r="WB76" s="28"/>
      <c r="WC76" s="28"/>
      <c r="WD76" s="28"/>
      <c r="WE76" s="28"/>
      <c r="WF76" s="28"/>
      <c r="WG76" s="28"/>
      <c r="WH76" s="28"/>
      <c r="WI76" s="28"/>
      <c r="WJ76" s="28"/>
      <c r="WK76" s="28"/>
      <c r="WL76" s="28"/>
      <c r="WM76" s="28"/>
      <c r="WN76" s="28"/>
      <c r="WO76" s="28"/>
      <c r="WP76" s="28"/>
      <c r="WQ76" s="28"/>
      <c r="WR76" s="28"/>
      <c r="WS76" s="28"/>
      <c r="WT76" s="28"/>
      <c r="WU76" s="28"/>
      <c r="WV76" s="28"/>
      <c r="WW76" s="28"/>
      <c r="WX76" s="28"/>
      <c r="WY76" s="28"/>
      <c r="WZ76" s="28"/>
      <c r="XA76" s="28"/>
      <c r="XB76" s="28"/>
      <c r="XC76" s="28"/>
      <c r="XD76" s="28"/>
      <c r="XE76" s="28"/>
      <c r="XF76" s="28"/>
      <c r="XG76" s="28"/>
      <c r="XH76" s="28"/>
      <c r="XI76" s="28"/>
      <c r="XJ76" s="28"/>
      <c r="XK76" s="28"/>
      <c r="XL76" s="28"/>
      <c r="XM76" s="28"/>
      <c r="XN76" s="28"/>
      <c r="XO76" s="28"/>
      <c r="XP76" s="28"/>
      <c r="XQ76" s="28"/>
      <c r="XR76" s="28"/>
      <c r="XS76" s="28"/>
      <c r="XT76" s="28"/>
      <c r="XU76" s="28"/>
      <c r="XV76" s="28"/>
      <c r="XW76" s="28"/>
      <c r="XX76" s="28"/>
      <c r="XY76" s="28"/>
      <c r="XZ76" s="28"/>
      <c r="YA76" s="28"/>
      <c r="YB76" s="28"/>
      <c r="YC76" s="28"/>
      <c r="YD76" s="28"/>
      <c r="YE76" s="28"/>
      <c r="YF76" s="28"/>
      <c r="YG76" s="28"/>
      <c r="YH76" s="28"/>
      <c r="YI76" s="28"/>
      <c r="YJ76" s="28"/>
      <c r="YK76" s="28"/>
      <c r="YL76" s="28"/>
      <c r="YM76" s="28"/>
      <c r="YN76" s="28"/>
      <c r="YO76" s="28"/>
      <c r="YP76" s="28"/>
      <c r="YQ76" s="28"/>
      <c r="YR76" s="28"/>
      <c r="YS76" s="28"/>
      <c r="YT76" s="28"/>
      <c r="YU76" s="28"/>
      <c r="YV76" s="28"/>
      <c r="YW76" s="28"/>
      <c r="YX76" s="28"/>
      <c r="YY76" s="28"/>
      <c r="YZ76" s="28"/>
      <c r="ZA76" s="28"/>
      <c r="ZB76" s="28"/>
      <c r="ZC76" s="28"/>
      <c r="ZD76" s="28"/>
      <c r="ZE76" s="28"/>
      <c r="ZF76" s="28"/>
      <c r="ZG76" s="28"/>
      <c r="ZH76" s="28"/>
      <c r="ZI76" s="28"/>
      <c r="ZJ76" s="28"/>
      <c r="ZK76" s="28"/>
      <c r="ZL76" s="28"/>
      <c r="ZM76" s="28"/>
      <c r="ZN76" s="28"/>
      <c r="ZO76" s="28"/>
      <c r="ZP76" s="28"/>
      <c r="ZQ76" s="28"/>
      <c r="ZR76" s="28"/>
      <c r="ZS76" s="28"/>
      <c r="ZT76" s="28"/>
      <c r="ZU76" s="28"/>
      <c r="ZV76" s="28"/>
      <c r="ZW76" s="28"/>
      <c r="ZX76" s="28"/>
      <c r="ZY76" s="28"/>
      <c r="ZZ76" s="28"/>
      <c r="AAA76" s="28"/>
      <c r="AAB76" s="28"/>
      <c r="AAC76" s="28"/>
      <c r="AAD76" s="28"/>
      <c r="AAE76" s="28"/>
      <c r="AAF76" s="28"/>
      <c r="AAG76" s="28"/>
      <c r="AAH76" s="28"/>
      <c r="AAI76" s="28"/>
      <c r="AAJ76" s="28"/>
      <c r="AAK76" s="28"/>
      <c r="AAL76" s="28"/>
      <c r="AAM76" s="28"/>
      <c r="AAN76" s="28"/>
      <c r="AAO76" s="28"/>
      <c r="AAP76" s="28"/>
      <c r="AAQ76" s="28"/>
      <c r="AAR76" s="28"/>
      <c r="AAS76" s="28"/>
      <c r="AAT76" s="28"/>
      <c r="AAU76" s="28"/>
      <c r="AAV76" s="28"/>
      <c r="AAW76" s="28"/>
      <c r="AAX76" s="28"/>
      <c r="AAY76" s="28"/>
      <c r="AAZ76" s="28"/>
      <c r="ABA76" s="28"/>
      <c r="ABB76" s="28"/>
      <c r="ABC76" s="28"/>
      <c r="ABD76" s="28"/>
      <c r="ABE76" s="28"/>
      <c r="ABF76" s="28"/>
      <c r="ABG76" s="28"/>
      <c r="ABH76" s="28"/>
      <c r="ABI76" s="28"/>
      <c r="ABJ76" s="28"/>
      <c r="ABK76" s="28"/>
      <c r="ABL76" s="28"/>
      <c r="ABM76" s="28"/>
      <c r="ABN76" s="28"/>
      <c r="ABO76" s="28"/>
      <c r="ABP76" s="28"/>
      <c r="ABQ76" s="28"/>
      <c r="ABR76" s="28"/>
      <c r="ABS76" s="28"/>
      <c r="ABT76" s="28"/>
      <c r="ABU76" s="28"/>
      <c r="ABV76" s="28"/>
      <c r="ABW76" s="28"/>
      <c r="ABX76" s="28"/>
      <c r="ABY76" s="28"/>
      <c r="ABZ76" s="28"/>
      <c r="ACA76" s="28"/>
      <c r="ACB76" s="28"/>
      <c r="ACC76" s="28"/>
      <c r="ACD76" s="28"/>
      <c r="ACE76" s="28"/>
      <c r="ACF76" s="28"/>
      <c r="ACG76" s="28"/>
      <c r="ACH76" s="28"/>
      <c r="ACI76" s="28"/>
      <c r="ACJ76" s="28"/>
      <c r="ACK76" s="28"/>
      <c r="ACL76" s="28"/>
      <c r="ACM76" s="28"/>
      <c r="ACN76" s="28"/>
      <c r="ACO76" s="28"/>
      <c r="ACP76" s="28"/>
      <c r="ACQ76" s="28"/>
      <c r="ACR76" s="28"/>
      <c r="ACS76" s="28"/>
      <c r="ACT76" s="28"/>
      <c r="ACU76" s="28"/>
      <c r="ACV76" s="28"/>
      <c r="ACW76" s="28"/>
      <c r="ACX76" s="28"/>
      <c r="ACY76" s="28"/>
      <c r="ACZ76" s="28"/>
      <c r="ADA76" s="28"/>
      <c r="ADB76" s="28"/>
      <c r="ADC76" s="28"/>
      <c r="ADD76" s="28"/>
      <c r="ADE76" s="28"/>
      <c r="ADF76" s="28"/>
      <c r="ADG76" s="28"/>
      <c r="ADH76" s="28"/>
      <c r="ADI76" s="28"/>
      <c r="ADJ76" s="28"/>
      <c r="ADK76" s="28"/>
      <c r="ADL76" s="28"/>
      <c r="ADM76" s="28"/>
      <c r="ADN76" s="28"/>
      <c r="ADO76" s="28"/>
      <c r="ADP76" s="28"/>
      <c r="ADQ76" s="28"/>
      <c r="ADR76" s="28"/>
      <c r="ADS76" s="28"/>
      <c r="ADT76" s="28"/>
      <c r="ADU76" s="28"/>
      <c r="ADV76" s="28"/>
      <c r="ADW76" s="28"/>
      <c r="ADX76" s="28"/>
      <c r="ADY76" s="28"/>
      <c r="ADZ76" s="28"/>
      <c r="AEA76" s="28"/>
      <c r="AEB76" s="28"/>
      <c r="AEC76" s="28"/>
      <c r="AED76" s="28"/>
      <c r="AEE76" s="28"/>
      <c r="AEF76" s="28"/>
      <c r="AEG76" s="28"/>
      <c r="AEH76" s="28"/>
      <c r="AEI76" s="28"/>
      <c r="AEJ76" s="28"/>
      <c r="AEK76" s="28"/>
      <c r="AEL76" s="28"/>
      <c r="AEM76" s="28"/>
      <c r="AEN76" s="28"/>
      <c r="AEO76" s="28"/>
      <c r="AEP76" s="28"/>
      <c r="AEQ76" s="28"/>
      <c r="AER76" s="28"/>
      <c r="AES76" s="28"/>
      <c r="AET76" s="28"/>
      <c r="AEU76" s="28"/>
      <c r="AEV76" s="28"/>
      <c r="AEW76" s="28"/>
      <c r="AEX76" s="28"/>
      <c r="AEY76" s="28"/>
      <c r="AEZ76" s="28"/>
      <c r="AFA76" s="28"/>
      <c r="AFB76" s="28"/>
      <c r="AFC76" s="28"/>
      <c r="AFD76" s="28"/>
      <c r="AFE76" s="28"/>
      <c r="AFF76" s="28"/>
      <c r="AFG76" s="28"/>
      <c r="AFH76" s="28"/>
      <c r="AFI76" s="28"/>
      <c r="AFJ76" s="28"/>
      <c r="AFK76" s="28"/>
      <c r="AFL76" s="28"/>
      <c r="AFM76" s="28"/>
      <c r="AFN76" s="28"/>
      <c r="AFO76" s="28"/>
      <c r="AFP76" s="28"/>
      <c r="AFQ76" s="28"/>
      <c r="AFR76" s="28"/>
      <c r="AFS76" s="28"/>
      <c r="AFT76" s="28"/>
      <c r="AFU76" s="28"/>
      <c r="AFV76" s="28"/>
      <c r="AFW76" s="28"/>
      <c r="AFX76" s="28"/>
      <c r="AFY76" s="28"/>
      <c r="AFZ76" s="28"/>
      <c r="AGA76" s="28"/>
      <c r="AGB76" s="28"/>
      <c r="AGC76" s="28"/>
      <c r="AGD76" s="28"/>
      <c r="AGE76" s="28"/>
      <c r="AGF76" s="28"/>
      <c r="AGG76" s="28"/>
      <c r="AGH76" s="28"/>
      <c r="AGI76" s="28"/>
      <c r="AGJ76" s="28"/>
      <c r="AGK76" s="28"/>
      <c r="AGL76" s="28"/>
      <c r="AGM76" s="28"/>
      <c r="AGN76" s="28"/>
      <c r="AGO76" s="28"/>
      <c r="AGP76" s="28"/>
      <c r="AGQ76" s="28"/>
      <c r="AGR76" s="28"/>
      <c r="AGS76" s="28"/>
      <c r="AGT76" s="28"/>
      <c r="AGU76" s="28"/>
      <c r="AGV76" s="28"/>
      <c r="AGW76" s="28"/>
      <c r="AGX76" s="28"/>
      <c r="AGY76" s="28"/>
      <c r="AGZ76" s="28"/>
      <c r="AHA76" s="28"/>
      <c r="AHB76" s="28"/>
      <c r="AHC76" s="28"/>
      <c r="AHD76" s="28"/>
      <c r="AHE76" s="28"/>
      <c r="AHF76" s="28"/>
      <c r="AHG76" s="28"/>
      <c r="AHH76" s="28"/>
      <c r="AHI76" s="28"/>
      <c r="AHJ76" s="28"/>
      <c r="AHK76" s="28"/>
      <c r="AHL76" s="28"/>
      <c r="AHM76" s="28"/>
      <c r="AHN76" s="28"/>
      <c r="AHO76" s="28"/>
      <c r="AHP76" s="28"/>
      <c r="AHQ76" s="28"/>
      <c r="AHR76" s="28"/>
      <c r="AHS76" s="28"/>
      <c r="AHT76" s="28"/>
      <c r="AHU76" s="28"/>
      <c r="AHV76" s="28"/>
      <c r="AHW76" s="28"/>
      <c r="AHX76" s="28"/>
      <c r="AHY76" s="28"/>
      <c r="AHZ76" s="28"/>
      <c r="AIA76" s="28"/>
      <c r="AIB76" s="28"/>
      <c r="AIC76" s="28"/>
      <c r="AID76" s="28"/>
      <c r="AIE76" s="28"/>
      <c r="AIF76" s="28"/>
      <c r="AIG76" s="28"/>
      <c r="AIH76" s="28"/>
      <c r="AII76" s="28"/>
      <c r="AIJ76" s="28"/>
      <c r="AIK76" s="28"/>
      <c r="AIL76" s="28"/>
      <c r="AIM76" s="28"/>
      <c r="AIN76" s="28"/>
      <c r="AIO76" s="28"/>
      <c r="AIP76" s="28"/>
      <c r="AIQ76" s="28"/>
      <c r="AIR76" s="28"/>
      <c r="AIS76" s="28"/>
      <c r="AIT76" s="28"/>
      <c r="AIU76" s="28"/>
      <c r="AIV76" s="28"/>
      <c r="AIW76" s="28"/>
      <c r="AIX76" s="28"/>
      <c r="AIY76" s="28"/>
      <c r="AIZ76" s="28"/>
      <c r="AJA76" s="28"/>
      <c r="AJB76" s="28"/>
      <c r="AJC76" s="28"/>
      <c r="AJD76" s="28"/>
      <c r="AJE76" s="28"/>
      <c r="AJF76" s="28"/>
      <c r="AJG76" s="28"/>
      <c r="AJH76" s="28"/>
      <c r="AJI76" s="28"/>
      <c r="AJJ76" s="28"/>
      <c r="AJK76" s="28"/>
      <c r="AJL76" s="28"/>
      <c r="AJM76" s="28"/>
      <c r="AJN76" s="28"/>
      <c r="AJO76" s="28"/>
      <c r="AJP76" s="28"/>
      <c r="AJQ76" s="28"/>
      <c r="AJR76" s="28"/>
      <c r="AJS76" s="28"/>
      <c r="AJT76" s="28"/>
      <c r="AJU76" s="28"/>
      <c r="AJV76" s="28"/>
      <c r="AJW76" s="28"/>
      <c r="AJX76" s="28"/>
      <c r="AJY76" s="28"/>
      <c r="AJZ76" s="28"/>
      <c r="AKA76" s="28"/>
      <c r="AKB76" s="28"/>
      <c r="AKC76" s="28"/>
      <c r="AKD76" s="28"/>
      <c r="AKE76" s="28"/>
      <c r="AKF76" s="28"/>
      <c r="AKG76" s="28"/>
      <c r="AKH76" s="28"/>
      <c r="AKI76" s="28"/>
      <c r="AKJ76" s="28"/>
      <c r="AKK76" s="28"/>
      <c r="AKL76" s="28"/>
      <c r="AKM76" s="28"/>
      <c r="AKN76" s="28"/>
      <c r="AKO76" s="28"/>
      <c r="AKP76" s="28"/>
      <c r="AKQ76" s="28"/>
      <c r="AKR76" s="28"/>
      <c r="AKS76" s="28"/>
      <c r="AKT76" s="28"/>
      <c r="AKU76" s="28"/>
      <c r="AKV76" s="28"/>
      <c r="AKW76" s="28"/>
      <c r="AKX76" s="28"/>
      <c r="AKY76" s="28"/>
      <c r="AKZ76" s="28"/>
      <c r="ALA76" s="28"/>
      <c r="ALB76" s="28"/>
      <c r="ALC76" s="28"/>
      <c r="ALD76" s="28"/>
      <c r="ALE76" s="28"/>
      <c r="ALF76" s="28"/>
      <c r="ALG76" s="28"/>
      <c r="ALH76" s="28"/>
      <c r="ALI76" s="28"/>
      <c r="ALJ76" s="28"/>
      <c r="ALK76" s="28"/>
      <c r="ALL76" s="28"/>
      <c r="ALM76" s="28"/>
      <c r="ALN76" s="28"/>
      <c r="ALO76" s="28"/>
      <c r="ALP76" s="28"/>
      <c r="ALQ76" s="28"/>
      <c r="ALR76" s="28"/>
      <c r="ALS76" s="28"/>
      <c r="ALT76" s="28"/>
      <c r="ALU76" s="28"/>
      <c r="ALV76" s="28"/>
      <c r="ALW76" s="28"/>
      <c r="ALX76" s="28"/>
      <c r="ALY76" s="28"/>
      <c r="ALZ76" s="28"/>
      <c r="AMA76" s="28"/>
      <c r="AMB76" s="28"/>
      <c r="AMC76" s="28"/>
      <c r="AMD76" s="28"/>
      <c r="AME76" s="28"/>
      <c r="AMF76" s="28"/>
      <c r="AMG76" s="28"/>
      <c r="AMH76" s="28"/>
      <c r="AMI76" s="28"/>
      <c r="AMJ76" s="28"/>
      <c r="AMK76" s="28"/>
      <c r="AML76" s="28"/>
      <c r="AMM76" s="28"/>
      <c r="AMN76" s="28"/>
      <c r="AMO76" s="28"/>
      <c r="AMP76" s="28"/>
      <c r="AMQ76" s="28"/>
      <c r="AMR76" s="28"/>
      <c r="AMS76" s="28"/>
      <c r="AMT76" s="28"/>
      <c r="AMU76" s="28"/>
      <c r="AMV76" s="28"/>
      <c r="AMW76" s="28"/>
      <c r="AMX76" s="28"/>
      <c r="AMY76" s="28"/>
      <c r="AMZ76" s="28"/>
      <c r="ANA76" s="28"/>
      <c r="ANB76" s="28"/>
      <c r="ANC76" s="28"/>
      <c r="AND76" s="28"/>
      <c r="ANE76" s="28"/>
      <c r="ANF76" s="28"/>
      <c r="ANG76" s="28"/>
      <c r="ANH76" s="28"/>
      <c r="ANI76" s="28"/>
      <c r="ANJ76" s="28"/>
      <c r="ANK76" s="28"/>
      <c r="ANL76" s="28"/>
      <c r="ANM76" s="28"/>
      <c r="ANN76" s="28"/>
      <c r="ANO76" s="28"/>
      <c r="ANP76" s="28"/>
      <c r="ANQ76" s="28"/>
      <c r="ANR76" s="28"/>
      <c r="ANS76" s="28"/>
      <c r="ANT76" s="28"/>
      <c r="ANU76" s="28"/>
      <c r="ANV76" s="28"/>
      <c r="ANW76" s="28"/>
      <c r="ANX76" s="28"/>
      <c r="ANY76" s="28"/>
      <c r="ANZ76" s="28"/>
      <c r="AOA76" s="28"/>
      <c r="AOB76" s="28"/>
      <c r="AOC76" s="28"/>
      <c r="AOD76" s="28"/>
      <c r="AOE76" s="28"/>
      <c r="AOF76" s="28"/>
      <c r="AOG76" s="28"/>
      <c r="AOH76" s="28"/>
      <c r="AOI76" s="28"/>
      <c r="AOJ76" s="28"/>
      <c r="AOK76" s="28"/>
      <c r="AOL76" s="28"/>
      <c r="AOM76" s="28"/>
      <c r="AON76" s="28"/>
      <c r="AOO76" s="28"/>
      <c r="AOP76" s="28"/>
      <c r="AOQ76" s="28"/>
      <c r="AOR76" s="28"/>
      <c r="AOS76" s="28"/>
      <c r="AOT76" s="28"/>
      <c r="AOU76" s="28"/>
      <c r="AOV76" s="28"/>
      <c r="AOW76" s="28"/>
      <c r="AOX76" s="28"/>
      <c r="AOY76" s="28"/>
      <c r="AOZ76" s="28"/>
      <c r="APA76" s="28"/>
      <c r="APB76" s="28"/>
      <c r="APC76" s="28"/>
      <c r="APD76" s="28"/>
      <c r="APE76" s="28"/>
      <c r="APF76" s="28"/>
      <c r="APG76" s="28"/>
      <c r="APH76" s="28"/>
      <c r="API76" s="28"/>
      <c r="APJ76" s="28"/>
      <c r="APK76" s="28"/>
      <c r="APL76" s="28"/>
      <c r="APM76" s="28"/>
      <c r="APN76" s="28"/>
      <c r="APO76" s="28"/>
      <c r="APP76" s="28"/>
      <c r="APQ76" s="28"/>
      <c r="APR76" s="28"/>
      <c r="APS76" s="28"/>
      <c r="APT76" s="28"/>
      <c r="APU76" s="28"/>
      <c r="APV76" s="28"/>
      <c r="APW76" s="28"/>
      <c r="APX76" s="28"/>
      <c r="APY76" s="28"/>
      <c r="APZ76" s="28"/>
      <c r="AQA76" s="28"/>
      <c r="AQB76" s="28"/>
      <c r="AQC76" s="28"/>
      <c r="AQD76" s="28"/>
      <c r="AQE76" s="28"/>
      <c r="AQF76" s="28"/>
      <c r="AQG76" s="28"/>
      <c r="AQH76" s="28"/>
      <c r="AQI76" s="28"/>
      <c r="AQJ76" s="28"/>
      <c r="AQK76" s="28"/>
      <c r="AQL76" s="28"/>
      <c r="AQM76" s="28"/>
      <c r="AQN76" s="28"/>
      <c r="AQO76" s="28"/>
      <c r="AQP76" s="28"/>
      <c r="AQQ76" s="28"/>
      <c r="AQR76" s="28"/>
      <c r="AQS76" s="28"/>
      <c r="AQT76" s="28"/>
      <c r="AQU76" s="28"/>
      <c r="AQV76" s="28"/>
      <c r="AQW76" s="28"/>
      <c r="AQX76" s="28"/>
      <c r="AQY76" s="28"/>
      <c r="AQZ76" s="28"/>
      <c r="ARA76" s="28"/>
      <c r="ARB76" s="28"/>
      <c r="ARC76" s="28"/>
      <c r="ARD76" s="28"/>
      <c r="ARE76" s="28"/>
      <c r="ARF76" s="28"/>
      <c r="ARG76" s="28"/>
      <c r="ARH76" s="28"/>
      <c r="ARI76" s="28"/>
      <c r="ARJ76" s="28"/>
      <c r="ARK76" s="28"/>
      <c r="ARL76" s="28"/>
      <c r="ARM76" s="28"/>
      <c r="ARN76" s="28"/>
      <c r="ARO76" s="28"/>
      <c r="ARP76" s="28"/>
      <c r="ARQ76" s="28"/>
      <c r="ARR76" s="28"/>
      <c r="ARS76" s="28"/>
      <c r="ART76" s="28"/>
      <c r="ARU76" s="28"/>
      <c r="ARV76" s="28"/>
      <c r="ARW76" s="28"/>
      <c r="ARX76" s="28"/>
      <c r="ARY76" s="28"/>
      <c r="ARZ76" s="28"/>
      <c r="ASA76" s="28"/>
      <c r="ASB76" s="28"/>
      <c r="ASC76" s="28"/>
      <c r="ASD76" s="28"/>
      <c r="ASE76" s="28"/>
      <c r="ASF76" s="28"/>
      <c r="ASG76" s="28"/>
      <c r="ASH76" s="28"/>
      <c r="ASI76" s="28"/>
      <c r="ASJ76" s="28"/>
      <c r="ASK76" s="28"/>
      <c r="ASL76" s="28"/>
      <c r="ASM76" s="28"/>
      <c r="ASN76" s="28"/>
      <c r="ASO76" s="28"/>
      <c r="ASP76" s="28"/>
      <c r="ASQ76" s="28"/>
      <c r="ASR76" s="28"/>
      <c r="ASS76" s="28"/>
      <c r="AST76" s="28"/>
      <c r="ASU76" s="28"/>
      <c r="ASV76" s="28"/>
      <c r="ASW76" s="28"/>
      <c r="ASX76" s="28"/>
      <c r="ASY76" s="28"/>
      <c r="ASZ76" s="28"/>
      <c r="ATA76" s="28"/>
      <c r="ATB76" s="28"/>
      <c r="ATC76" s="28"/>
      <c r="ATD76" s="28"/>
      <c r="ATE76" s="28"/>
      <c r="ATF76" s="28"/>
      <c r="ATG76" s="28"/>
      <c r="ATH76" s="28"/>
      <c r="ATI76" s="28"/>
      <c r="ATJ76" s="28"/>
      <c r="ATK76" s="28"/>
      <c r="ATL76" s="28"/>
    </row>
    <row r="78" spans="1:1208" x14ac:dyDescent="0.25">
      <c r="B78" s="25" t="s">
        <v>125</v>
      </c>
      <c r="C78" s="38"/>
      <c r="D78" s="38" t="s">
        <v>191</v>
      </c>
      <c r="E78" s="38"/>
      <c r="F78" s="42"/>
      <c r="G78" s="42"/>
      <c r="H78" s="38"/>
      <c r="I78" s="38"/>
      <c r="J78" s="38"/>
      <c r="K78" s="38"/>
      <c r="L78" s="38"/>
      <c r="M78" s="38" t="str">
        <f>M44</f>
        <v>BP 1</v>
      </c>
      <c r="N78" s="38" t="str">
        <f t="shared" ref="N78:R78" si="63">N44</f>
        <v>BP 2</v>
      </c>
      <c r="O78" s="38" t="str">
        <f t="shared" si="63"/>
        <v>BP 3</v>
      </c>
      <c r="P78" s="38" t="str">
        <f t="shared" si="63"/>
        <v>BP 4</v>
      </c>
      <c r="Q78" s="38" t="str">
        <f t="shared" si="63"/>
        <v>BP 5</v>
      </c>
      <c r="R78" s="38" t="str">
        <f t="shared" si="63"/>
        <v>Total</v>
      </c>
    </row>
    <row r="79" spans="1:1208" x14ac:dyDescent="0.25">
      <c r="A79" s="44">
        <v>7506</v>
      </c>
      <c r="B79" s="12" t="s">
        <v>111</v>
      </c>
      <c r="M79" s="32"/>
      <c r="N79" s="32"/>
      <c r="O79" s="32"/>
      <c r="P79" s="32"/>
      <c r="Q79" s="32"/>
      <c r="R79" s="14">
        <f>SUM(M79:Q79)</f>
        <v>0</v>
      </c>
      <c r="S79" s="14"/>
    </row>
    <row r="80" spans="1:1208" x14ac:dyDescent="0.25">
      <c r="A80" s="3">
        <v>7506</v>
      </c>
      <c r="B80" s="12" t="s">
        <v>112</v>
      </c>
      <c r="M80" s="32"/>
      <c r="N80" s="32"/>
      <c r="O80" s="32"/>
      <c r="P80" s="32"/>
      <c r="Q80" s="32"/>
      <c r="R80" s="14">
        <f t="shared" ref="R80:R83" si="64">SUM(M80:Q80)</f>
        <v>0</v>
      </c>
      <c r="S80" s="14"/>
    </row>
    <row r="81" spans="1:1208" x14ac:dyDescent="0.25">
      <c r="A81" s="3">
        <v>7506</v>
      </c>
      <c r="B81" s="12" t="s">
        <v>113</v>
      </c>
      <c r="M81" s="32"/>
      <c r="N81" s="32"/>
      <c r="O81" s="32"/>
      <c r="P81" s="32"/>
      <c r="Q81" s="32"/>
      <c r="R81" s="14">
        <f t="shared" si="64"/>
        <v>0</v>
      </c>
      <c r="S81" s="14"/>
    </row>
    <row r="82" spans="1:1208" x14ac:dyDescent="0.25">
      <c r="A82" s="3">
        <v>7506</v>
      </c>
      <c r="B82" s="12" t="s">
        <v>114</v>
      </c>
      <c r="M82" s="32"/>
      <c r="N82" s="32"/>
      <c r="O82" s="32"/>
      <c r="P82" s="32"/>
      <c r="Q82" s="32"/>
      <c r="R82" s="14">
        <f t="shared" si="64"/>
        <v>0</v>
      </c>
      <c r="S82" s="14"/>
    </row>
    <row r="83" spans="1:1208" x14ac:dyDescent="0.25">
      <c r="A83" s="3">
        <v>7506</v>
      </c>
      <c r="B83" s="12" t="s">
        <v>115</v>
      </c>
      <c r="M83" s="32"/>
      <c r="N83" s="32"/>
      <c r="O83" s="32"/>
      <c r="P83" s="32"/>
      <c r="Q83" s="32"/>
      <c r="R83" s="14">
        <f t="shared" si="64"/>
        <v>0</v>
      </c>
      <c r="S83" s="14"/>
    </row>
    <row r="84" spans="1:1208" x14ac:dyDescent="0.25">
      <c r="B84" s="43" t="s">
        <v>116</v>
      </c>
      <c r="C84" s="43"/>
      <c r="D84" s="43"/>
      <c r="E84" s="43"/>
      <c r="F84" s="45"/>
      <c r="G84" s="45"/>
      <c r="H84" s="43"/>
      <c r="I84" s="43"/>
      <c r="J84" s="43"/>
      <c r="K84" s="43"/>
      <c r="L84" s="43"/>
      <c r="M84" s="45">
        <f>SUM(M79:M83)</f>
        <v>0</v>
      </c>
      <c r="N84" s="45">
        <f t="shared" ref="N84:R84" si="65">SUM(N79:N83)</f>
        <v>0</v>
      </c>
      <c r="O84" s="45">
        <f t="shared" si="65"/>
        <v>0</v>
      </c>
      <c r="P84" s="45">
        <f t="shared" si="65"/>
        <v>0</v>
      </c>
      <c r="Q84" s="45">
        <f t="shared" si="65"/>
        <v>0</v>
      </c>
      <c r="R84" s="45">
        <f t="shared" si="65"/>
        <v>0</v>
      </c>
      <c r="S84" s="14">
        <f>SUM(M84:Q84)</f>
        <v>0</v>
      </c>
    </row>
    <row r="86" spans="1:1208" x14ac:dyDescent="0.25">
      <c r="B86" s="102" t="s">
        <v>124</v>
      </c>
      <c r="C86" s="103"/>
      <c r="D86" s="103" t="s">
        <v>176</v>
      </c>
      <c r="E86" s="103"/>
      <c r="F86" s="104"/>
      <c r="G86" s="104"/>
      <c r="H86" s="103"/>
      <c r="I86" s="103"/>
      <c r="J86" s="103"/>
      <c r="K86" s="103"/>
      <c r="L86" s="103"/>
      <c r="M86" s="103" t="str">
        <f>M78</f>
        <v>BP 1</v>
      </c>
      <c r="N86" s="103" t="str">
        <f t="shared" ref="N86:R86" si="66">N78</f>
        <v>BP 2</v>
      </c>
      <c r="O86" s="103" t="str">
        <f t="shared" si="66"/>
        <v>BP 3</v>
      </c>
      <c r="P86" s="103" t="str">
        <f t="shared" si="66"/>
        <v>BP 4</v>
      </c>
      <c r="Q86" s="103" t="str">
        <f t="shared" si="66"/>
        <v>BP 5</v>
      </c>
      <c r="R86" s="103" t="str">
        <f t="shared" si="66"/>
        <v>Total</v>
      </c>
    </row>
    <row r="87" spans="1:1208" x14ac:dyDescent="0.25">
      <c r="A87" s="12">
        <v>7256</v>
      </c>
      <c r="B87" s="111" t="s">
        <v>118</v>
      </c>
      <c r="C87" s="98"/>
      <c r="D87" s="98"/>
      <c r="E87" s="157" t="str">
        <f>IF(A87="select","",_xlfn.XLOOKUP(A87,Fields!G:G,Fields!D:D))</f>
        <v>Capital Equipment &gt; $2,500</v>
      </c>
      <c r="F87" s="99"/>
      <c r="G87" s="99"/>
      <c r="H87" s="98"/>
      <c r="I87" s="98"/>
      <c r="J87" s="98"/>
      <c r="K87" s="98"/>
      <c r="L87" s="98"/>
      <c r="M87" s="129"/>
      <c r="N87" s="129"/>
      <c r="O87" s="129"/>
      <c r="P87" s="129"/>
      <c r="Q87" s="129"/>
      <c r="R87" s="99">
        <f>SUM(M87:Q87)</f>
        <v>0</v>
      </c>
      <c r="S87" s="14"/>
    </row>
    <row r="88" spans="1:1208" x14ac:dyDescent="0.25">
      <c r="A88" s="12">
        <v>7383</v>
      </c>
      <c r="B88" s="111" t="s">
        <v>119</v>
      </c>
      <c r="C88" s="98"/>
      <c r="D88" s="98"/>
      <c r="E88" s="157" t="str">
        <f>IF(A88="select","",_xlfn.XLOOKUP(A88,Fields!G:G,Fields!D:D))</f>
        <v>Capital Software &gt; $2500</v>
      </c>
      <c r="F88" s="99"/>
      <c r="G88" s="99"/>
      <c r="H88" s="98"/>
      <c r="I88" s="98"/>
      <c r="J88" s="98"/>
      <c r="K88" s="98"/>
      <c r="L88" s="98"/>
      <c r="M88" s="129"/>
      <c r="N88" s="129"/>
      <c r="O88" s="129"/>
      <c r="P88" s="129"/>
      <c r="Q88" s="129"/>
      <c r="R88" s="99">
        <f t="shared" ref="R88:R91" si="67">SUM(M88:Q88)</f>
        <v>0</v>
      </c>
      <c r="S88" s="14"/>
    </row>
    <row r="89" spans="1:1208" x14ac:dyDescent="0.25">
      <c r="A89" s="12">
        <v>7259</v>
      </c>
      <c r="B89" s="111" t="s">
        <v>120</v>
      </c>
      <c r="C89" s="98"/>
      <c r="D89" s="98"/>
      <c r="E89" s="157" t="str">
        <f>IF(A89="select","",_xlfn.XLOOKUP(A89,Fields!G:G,Fields!D:D))</f>
        <v>Equipment Fabrication</v>
      </c>
      <c r="F89" s="99"/>
      <c r="G89" s="99"/>
      <c r="H89" s="98"/>
      <c r="I89" s="98"/>
      <c r="J89" s="98"/>
      <c r="K89" s="98"/>
      <c r="L89" s="98"/>
      <c r="M89" s="129"/>
      <c r="N89" s="129"/>
      <c r="O89" s="129"/>
      <c r="P89" s="129"/>
      <c r="Q89" s="129"/>
      <c r="R89" s="99">
        <f t="shared" si="67"/>
        <v>0</v>
      </c>
      <c r="S89" s="14"/>
    </row>
    <row r="90" spans="1:1208" x14ac:dyDescent="0.25">
      <c r="A90" s="12" t="s">
        <v>219</v>
      </c>
      <c r="B90" s="111" t="s">
        <v>121</v>
      </c>
      <c r="C90" s="98"/>
      <c r="D90" s="98"/>
      <c r="E90" s="157" t="str">
        <f>IF(A90="select","",_xlfn.XLOOKUP(A90,Fields!G:G,Fields!D:D))</f>
        <v/>
      </c>
      <c r="F90" s="99"/>
      <c r="G90" s="99"/>
      <c r="H90" s="98"/>
      <c r="I90" s="98"/>
      <c r="J90" s="98"/>
      <c r="K90" s="98"/>
      <c r="L90" s="98"/>
      <c r="M90" s="129"/>
      <c r="N90" s="129"/>
      <c r="O90" s="129"/>
      <c r="P90" s="129"/>
      <c r="Q90" s="129"/>
      <c r="R90" s="99">
        <f t="shared" si="67"/>
        <v>0</v>
      </c>
      <c r="S90" s="14"/>
    </row>
    <row r="91" spans="1:1208" x14ac:dyDescent="0.25">
      <c r="A91" s="12" t="s">
        <v>219</v>
      </c>
      <c r="B91" s="111" t="s">
        <v>122</v>
      </c>
      <c r="C91" s="98"/>
      <c r="D91" s="98"/>
      <c r="E91" s="157" t="str">
        <f>IF(A91="select","",_xlfn.XLOOKUP(A91,Fields!G:G,Fields!D:D))</f>
        <v/>
      </c>
      <c r="F91" s="99"/>
      <c r="G91" s="99"/>
      <c r="H91" s="98"/>
      <c r="I91" s="98"/>
      <c r="J91" s="98"/>
      <c r="K91" s="98"/>
      <c r="L91" s="98"/>
      <c r="M91" s="129"/>
      <c r="N91" s="129"/>
      <c r="O91" s="129"/>
      <c r="P91" s="129"/>
      <c r="Q91" s="129"/>
      <c r="R91" s="99">
        <f t="shared" si="67"/>
        <v>0</v>
      </c>
      <c r="S91" s="14"/>
    </row>
    <row r="92" spans="1:1208" x14ac:dyDescent="0.25">
      <c r="B92" s="100" t="s">
        <v>117</v>
      </c>
      <c r="C92" s="100"/>
      <c r="D92" s="100"/>
      <c r="E92" s="100"/>
      <c r="F92" s="101"/>
      <c r="G92" s="101"/>
      <c r="H92" s="100"/>
      <c r="I92" s="100"/>
      <c r="J92" s="100"/>
      <c r="K92" s="100"/>
      <c r="L92" s="100"/>
      <c r="M92" s="101">
        <f>SUM(M87:M91)</f>
        <v>0</v>
      </c>
      <c r="N92" s="101">
        <f t="shared" ref="N92" si="68">SUM(N87:N91)</f>
        <v>0</v>
      </c>
      <c r="O92" s="101">
        <f t="shared" ref="O92" si="69">SUM(O87:O91)</f>
        <v>0</v>
      </c>
      <c r="P92" s="101">
        <f t="shared" ref="P92" si="70">SUM(P87:P91)</f>
        <v>0</v>
      </c>
      <c r="Q92" s="101">
        <f t="shared" ref="Q92" si="71">SUM(Q87:Q91)</f>
        <v>0</v>
      </c>
      <c r="R92" s="101">
        <f t="shared" ref="R92" si="72">SUM(R87:R91)</f>
        <v>0</v>
      </c>
      <c r="S92" s="14">
        <f>SUM(M92:Q92)</f>
        <v>0</v>
      </c>
    </row>
    <row r="93" spans="1:1208" s="20" customFormat="1" x14ac:dyDescent="0.25">
      <c r="B93" s="28"/>
      <c r="C93" s="28"/>
      <c r="D93" s="28"/>
      <c r="E93" s="28"/>
      <c r="F93" s="39"/>
      <c r="G93" s="39"/>
      <c r="H93" s="28"/>
      <c r="I93" s="28"/>
      <c r="J93" s="28"/>
      <c r="K93" s="28"/>
      <c r="L93" s="28"/>
      <c r="M93" s="28"/>
      <c r="N93" s="28"/>
      <c r="O93" s="28"/>
      <c r="P93" s="28"/>
      <c r="Q93" s="28"/>
      <c r="R93" s="28"/>
    </row>
    <row r="94" spans="1:1208" s="26" customFormat="1" x14ac:dyDescent="0.25">
      <c r="A94" s="20"/>
      <c r="B94" s="25" t="s">
        <v>131</v>
      </c>
      <c r="C94" s="46" t="s">
        <v>186</v>
      </c>
      <c r="D94" s="38"/>
      <c r="E94" s="38"/>
      <c r="F94" s="42"/>
      <c r="G94" s="42"/>
      <c r="H94" s="38"/>
      <c r="I94" s="38"/>
      <c r="J94" s="38"/>
      <c r="K94" s="38"/>
      <c r="L94" s="38"/>
      <c r="M94" s="38" t="str">
        <f>M86</f>
        <v>BP 1</v>
      </c>
      <c r="N94" s="38" t="str">
        <f t="shared" ref="N94:R94" si="73">N86</f>
        <v>BP 2</v>
      </c>
      <c r="O94" s="38" t="str">
        <f t="shared" si="73"/>
        <v>BP 3</v>
      </c>
      <c r="P94" s="38" t="str">
        <f t="shared" si="73"/>
        <v>BP 4</v>
      </c>
      <c r="Q94" s="38" t="str">
        <f t="shared" si="73"/>
        <v>BP 5</v>
      </c>
      <c r="R94" s="38" t="str">
        <f t="shared" si="73"/>
        <v>Total</v>
      </c>
      <c r="T94" s="20"/>
      <c r="U94" s="20"/>
      <c r="V94" s="20"/>
      <c r="W94" s="20"/>
      <c r="X94" s="20"/>
      <c r="Y94" s="20"/>
      <c r="Z94" s="20"/>
      <c r="AA94" s="20"/>
      <c r="AB94" s="20"/>
      <c r="AC94" s="20"/>
      <c r="AD94" s="20"/>
      <c r="AE94" s="20"/>
      <c r="AF94" s="20"/>
      <c r="AG94" s="20"/>
      <c r="AH94" s="20"/>
      <c r="AI94" s="20"/>
      <c r="AJ94" s="20"/>
      <c r="AK94" s="20"/>
      <c r="AL94" s="20"/>
      <c r="AM94" s="20"/>
      <c r="AN94" s="20"/>
      <c r="AO94" s="20"/>
      <c r="AP94" s="20"/>
      <c r="AQ94" s="20"/>
      <c r="AR94" s="20"/>
      <c r="AS94" s="20"/>
      <c r="AT94" s="20"/>
      <c r="AU94" s="20"/>
      <c r="AV94" s="20"/>
      <c r="AW94" s="20"/>
      <c r="AX94" s="20"/>
      <c r="AY94" s="20"/>
      <c r="AZ94" s="20"/>
      <c r="BA94" s="20"/>
      <c r="BB94" s="20"/>
      <c r="BC94" s="20"/>
      <c r="BD94" s="20"/>
      <c r="BE94" s="20"/>
      <c r="BF94" s="20"/>
      <c r="BG94" s="20"/>
      <c r="BH94" s="20"/>
      <c r="BI94" s="20"/>
      <c r="BJ94" s="20"/>
      <c r="BK94" s="20"/>
      <c r="BL94" s="20"/>
      <c r="BM94" s="20"/>
      <c r="BN94" s="20"/>
      <c r="BO94" s="20"/>
      <c r="BP94" s="20"/>
      <c r="BQ94" s="20"/>
      <c r="BR94" s="20"/>
      <c r="BS94" s="20"/>
      <c r="BT94" s="20"/>
      <c r="BU94" s="20"/>
      <c r="BV94" s="20"/>
      <c r="BW94" s="20"/>
      <c r="BX94" s="20"/>
      <c r="BY94" s="20"/>
      <c r="BZ94" s="20"/>
      <c r="CA94" s="20"/>
      <c r="CB94" s="20"/>
      <c r="CC94" s="20"/>
      <c r="CD94" s="20"/>
      <c r="CE94" s="20"/>
      <c r="CF94" s="20"/>
      <c r="CG94" s="20"/>
      <c r="CH94" s="20"/>
      <c r="CI94" s="20"/>
      <c r="CJ94" s="20"/>
      <c r="CK94" s="20"/>
      <c r="CL94" s="20"/>
      <c r="CM94" s="20"/>
      <c r="CN94" s="20"/>
      <c r="CO94" s="20"/>
      <c r="CP94" s="20"/>
      <c r="CQ94" s="20"/>
      <c r="CR94" s="20"/>
      <c r="CS94" s="20"/>
      <c r="CT94" s="20"/>
      <c r="CU94" s="20"/>
      <c r="CV94" s="20"/>
      <c r="CW94" s="20"/>
      <c r="CX94" s="20"/>
      <c r="CY94" s="20"/>
      <c r="CZ94" s="20"/>
      <c r="DA94" s="20"/>
      <c r="DB94" s="20"/>
      <c r="DC94" s="20"/>
      <c r="DD94" s="20"/>
      <c r="DE94" s="20"/>
      <c r="DF94" s="20"/>
      <c r="DG94" s="20"/>
      <c r="DH94" s="20"/>
      <c r="DI94" s="20"/>
      <c r="DJ94" s="20"/>
      <c r="DK94" s="20"/>
      <c r="DL94" s="20"/>
      <c r="DM94" s="20"/>
      <c r="DN94" s="20"/>
      <c r="DO94" s="20"/>
      <c r="DP94" s="20"/>
      <c r="DQ94" s="20"/>
      <c r="DR94" s="20"/>
      <c r="DS94" s="20"/>
      <c r="DT94" s="20"/>
      <c r="DU94" s="20"/>
      <c r="DV94" s="20"/>
      <c r="DW94" s="20"/>
      <c r="DX94" s="20"/>
      <c r="DY94" s="20"/>
      <c r="DZ94" s="20"/>
      <c r="EA94" s="20"/>
      <c r="EB94" s="20"/>
      <c r="EC94" s="20"/>
      <c r="ED94" s="20"/>
      <c r="EE94" s="20"/>
      <c r="EF94" s="20"/>
      <c r="EG94" s="20"/>
      <c r="EH94" s="20"/>
      <c r="EI94" s="20"/>
      <c r="EJ94" s="20"/>
      <c r="EK94" s="20"/>
      <c r="EL94" s="20"/>
      <c r="EM94" s="20"/>
      <c r="EN94" s="20"/>
      <c r="EO94" s="20"/>
      <c r="EP94" s="20"/>
      <c r="EQ94" s="20"/>
      <c r="ER94" s="20"/>
      <c r="ES94" s="20"/>
      <c r="ET94" s="20"/>
      <c r="EU94" s="20"/>
      <c r="EV94" s="20"/>
      <c r="EW94" s="20"/>
      <c r="EX94" s="20"/>
      <c r="EY94" s="20"/>
      <c r="EZ94" s="20"/>
      <c r="FA94" s="20"/>
      <c r="FB94" s="20"/>
      <c r="FC94" s="20"/>
      <c r="FD94" s="20"/>
      <c r="FE94" s="20"/>
      <c r="FF94" s="20"/>
      <c r="FG94" s="20"/>
      <c r="FH94" s="20"/>
      <c r="FI94" s="20"/>
      <c r="FJ94" s="20"/>
      <c r="FK94" s="20"/>
      <c r="FL94" s="20"/>
      <c r="FM94" s="20"/>
      <c r="FN94" s="20"/>
      <c r="FO94" s="20"/>
      <c r="FP94" s="20"/>
      <c r="FQ94" s="20"/>
      <c r="FR94" s="20"/>
      <c r="FS94" s="20"/>
      <c r="FT94" s="20"/>
      <c r="FU94" s="20"/>
      <c r="FV94" s="20"/>
      <c r="FW94" s="20"/>
      <c r="FX94" s="20"/>
      <c r="FY94" s="20"/>
      <c r="FZ94" s="20"/>
      <c r="GA94" s="20"/>
      <c r="GB94" s="20"/>
      <c r="GC94" s="20"/>
      <c r="GD94" s="20"/>
      <c r="GE94" s="20"/>
      <c r="GF94" s="20"/>
      <c r="GG94" s="20"/>
      <c r="GH94" s="20"/>
      <c r="GI94" s="20"/>
      <c r="GJ94" s="20"/>
      <c r="GK94" s="20"/>
      <c r="GL94" s="20"/>
      <c r="GM94" s="20"/>
      <c r="GN94" s="20"/>
      <c r="GO94" s="20"/>
      <c r="GP94" s="20"/>
      <c r="GQ94" s="20"/>
      <c r="GR94" s="20"/>
      <c r="GS94" s="20"/>
      <c r="GT94" s="20"/>
      <c r="GU94" s="20"/>
      <c r="GV94" s="20"/>
      <c r="GW94" s="20"/>
      <c r="GX94" s="20"/>
      <c r="GY94" s="20"/>
      <c r="GZ94" s="20"/>
      <c r="HA94" s="20"/>
      <c r="HB94" s="20"/>
      <c r="HC94" s="20"/>
      <c r="HD94" s="20"/>
      <c r="HE94" s="20"/>
      <c r="HF94" s="20"/>
      <c r="HG94" s="20"/>
      <c r="HH94" s="20"/>
      <c r="HI94" s="20"/>
      <c r="HJ94" s="20"/>
      <c r="HK94" s="20"/>
      <c r="HL94" s="20"/>
      <c r="HM94" s="20"/>
      <c r="HN94" s="20"/>
      <c r="HO94" s="20"/>
      <c r="HP94" s="20"/>
      <c r="HQ94" s="20"/>
      <c r="HR94" s="20"/>
      <c r="HS94" s="20"/>
      <c r="HT94" s="20"/>
      <c r="HU94" s="20"/>
      <c r="HV94" s="20"/>
      <c r="HW94" s="20"/>
      <c r="HX94" s="20"/>
      <c r="HY94" s="20"/>
      <c r="HZ94" s="20"/>
      <c r="IA94" s="20"/>
      <c r="IB94" s="20"/>
      <c r="IC94" s="20"/>
      <c r="ID94" s="20"/>
      <c r="IE94" s="20"/>
      <c r="IF94" s="20"/>
      <c r="IG94" s="20"/>
      <c r="IH94" s="20"/>
      <c r="II94" s="20"/>
      <c r="IJ94" s="20"/>
      <c r="IK94" s="20"/>
      <c r="IL94" s="20"/>
      <c r="IM94" s="20"/>
      <c r="IN94" s="20"/>
      <c r="IO94" s="20"/>
      <c r="IP94" s="20"/>
      <c r="IQ94" s="20"/>
      <c r="IR94" s="20"/>
      <c r="IS94" s="20"/>
      <c r="IT94" s="20"/>
      <c r="IU94" s="20"/>
      <c r="IV94" s="20"/>
      <c r="IW94" s="20"/>
      <c r="IX94" s="20"/>
      <c r="IY94" s="20"/>
      <c r="IZ94" s="20"/>
      <c r="JA94" s="20"/>
      <c r="JB94" s="20"/>
      <c r="JC94" s="20"/>
      <c r="JD94" s="20"/>
      <c r="JE94" s="20"/>
      <c r="JF94" s="20"/>
      <c r="JG94" s="20"/>
      <c r="JH94" s="20"/>
      <c r="JI94" s="20"/>
      <c r="JJ94" s="20"/>
      <c r="JK94" s="20"/>
      <c r="JL94" s="20"/>
      <c r="JM94" s="20"/>
      <c r="JN94" s="20"/>
      <c r="JO94" s="20"/>
      <c r="JP94" s="20"/>
      <c r="JQ94" s="20"/>
      <c r="JR94" s="20"/>
      <c r="JS94" s="20"/>
      <c r="JT94" s="20"/>
      <c r="JU94" s="20"/>
      <c r="JV94" s="20"/>
      <c r="JW94" s="20"/>
      <c r="JX94" s="20"/>
      <c r="JY94" s="20"/>
      <c r="JZ94" s="20"/>
      <c r="KA94" s="20"/>
      <c r="KB94" s="20"/>
      <c r="KC94" s="20"/>
      <c r="KD94" s="20"/>
      <c r="KE94" s="20"/>
      <c r="KF94" s="20"/>
      <c r="KG94" s="20"/>
      <c r="KH94" s="20"/>
      <c r="KI94" s="20"/>
      <c r="KJ94" s="20"/>
      <c r="KK94" s="20"/>
      <c r="KL94" s="20"/>
      <c r="KM94" s="20"/>
      <c r="KN94" s="20"/>
      <c r="KO94" s="20"/>
      <c r="KP94" s="20"/>
      <c r="KQ94" s="20"/>
      <c r="KR94" s="20"/>
      <c r="KS94" s="20"/>
      <c r="KT94" s="20"/>
      <c r="KU94" s="20"/>
      <c r="KV94" s="20"/>
      <c r="KW94" s="20"/>
      <c r="KX94" s="20"/>
      <c r="KY94" s="20"/>
      <c r="KZ94" s="20"/>
      <c r="LA94" s="20"/>
      <c r="LB94" s="20"/>
      <c r="LC94" s="20"/>
      <c r="LD94" s="20"/>
      <c r="LE94" s="20"/>
      <c r="LF94" s="20"/>
      <c r="LG94" s="20"/>
      <c r="LH94" s="20"/>
      <c r="LI94" s="20"/>
      <c r="LJ94" s="20"/>
      <c r="LK94" s="20"/>
      <c r="LL94" s="20"/>
      <c r="LM94" s="20"/>
      <c r="LN94" s="20"/>
      <c r="LO94" s="20"/>
      <c r="LP94" s="20"/>
      <c r="LQ94" s="20"/>
      <c r="LR94" s="20"/>
      <c r="LS94" s="20"/>
      <c r="LT94" s="20"/>
      <c r="LU94" s="20"/>
      <c r="LV94" s="20"/>
      <c r="LW94" s="20"/>
      <c r="LX94" s="20"/>
      <c r="LY94" s="20"/>
      <c r="LZ94" s="20"/>
      <c r="MA94" s="20"/>
      <c r="MB94" s="20"/>
      <c r="MC94" s="20"/>
      <c r="MD94" s="20"/>
      <c r="ME94" s="20"/>
      <c r="MF94" s="20"/>
      <c r="MG94" s="20"/>
      <c r="MH94" s="20"/>
      <c r="MI94" s="20"/>
      <c r="MJ94" s="20"/>
      <c r="MK94" s="20"/>
      <c r="ML94" s="20"/>
      <c r="MM94" s="20"/>
      <c r="MN94" s="20"/>
      <c r="MO94" s="20"/>
      <c r="MP94" s="20"/>
      <c r="MQ94" s="20"/>
      <c r="MR94" s="20"/>
      <c r="MS94" s="20"/>
      <c r="MT94" s="20"/>
      <c r="MU94" s="20"/>
      <c r="MV94" s="20"/>
      <c r="MW94" s="20"/>
      <c r="MX94" s="20"/>
      <c r="MY94" s="20"/>
      <c r="MZ94" s="20"/>
      <c r="NA94" s="20"/>
      <c r="NB94" s="20"/>
      <c r="NC94" s="20"/>
      <c r="ND94" s="20"/>
      <c r="NE94" s="20"/>
      <c r="NF94" s="20"/>
      <c r="NG94" s="20"/>
      <c r="NH94" s="20"/>
      <c r="NI94" s="20"/>
      <c r="NJ94" s="20"/>
      <c r="NK94" s="20"/>
      <c r="NL94" s="20"/>
      <c r="NM94" s="20"/>
      <c r="NN94" s="20"/>
      <c r="NO94" s="20"/>
      <c r="NP94" s="20"/>
      <c r="NQ94" s="20"/>
      <c r="NR94" s="20"/>
      <c r="NS94" s="20"/>
      <c r="NT94" s="20"/>
      <c r="NU94" s="20"/>
      <c r="NV94" s="20"/>
      <c r="NW94" s="20"/>
      <c r="NX94" s="20"/>
      <c r="NY94" s="20"/>
      <c r="NZ94" s="20"/>
      <c r="OA94" s="20"/>
      <c r="OB94" s="20"/>
      <c r="OC94" s="20"/>
      <c r="OD94" s="20"/>
      <c r="OE94" s="20"/>
      <c r="OF94" s="20"/>
      <c r="OG94" s="20"/>
      <c r="OH94" s="20"/>
      <c r="OI94" s="20"/>
      <c r="OJ94" s="20"/>
      <c r="OK94" s="20"/>
      <c r="OL94" s="20"/>
      <c r="OM94" s="20"/>
      <c r="ON94" s="20"/>
      <c r="OO94" s="20"/>
      <c r="OP94" s="20"/>
      <c r="OQ94" s="20"/>
      <c r="OR94" s="20"/>
      <c r="OS94" s="20"/>
      <c r="OT94" s="20"/>
      <c r="OU94" s="20"/>
      <c r="OV94" s="20"/>
      <c r="OW94" s="20"/>
      <c r="OX94" s="20"/>
      <c r="OY94" s="20"/>
      <c r="OZ94" s="20"/>
      <c r="PA94" s="20"/>
      <c r="PB94" s="20"/>
      <c r="PC94" s="20"/>
      <c r="PD94" s="20"/>
      <c r="PE94" s="20"/>
      <c r="PF94" s="20"/>
      <c r="PG94" s="20"/>
      <c r="PH94" s="20"/>
      <c r="PI94" s="20"/>
      <c r="PJ94" s="20"/>
      <c r="PK94" s="20"/>
      <c r="PL94" s="20"/>
      <c r="PM94" s="20"/>
      <c r="PN94" s="20"/>
      <c r="PO94" s="20"/>
      <c r="PP94" s="20"/>
      <c r="PQ94" s="20"/>
      <c r="PR94" s="20"/>
      <c r="PS94" s="20"/>
      <c r="PT94" s="20"/>
      <c r="PU94" s="20"/>
      <c r="PV94" s="20"/>
      <c r="PW94" s="20"/>
      <c r="PX94" s="20"/>
      <c r="PY94" s="20"/>
      <c r="PZ94" s="20"/>
      <c r="QA94" s="20"/>
      <c r="QB94" s="20"/>
      <c r="QC94" s="20"/>
      <c r="QD94" s="20"/>
      <c r="QE94" s="20"/>
      <c r="QF94" s="20"/>
      <c r="QG94" s="20"/>
      <c r="QH94" s="20"/>
      <c r="QI94" s="20"/>
      <c r="QJ94" s="20"/>
      <c r="QK94" s="20"/>
      <c r="QL94" s="20"/>
      <c r="QM94" s="20"/>
      <c r="QN94" s="20"/>
      <c r="QO94" s="20"/>
      <c r="QP94" s="20"/>
      <c r="QQ94" s="20"/>
      <c r="QR94" s="20"/>
      <c r="QS94" s="20"/>
      <c r="QT94" s="20"/>
      <c r="QU94" s="20"/>
      <c r="QV94" s="20"/>
      <c r="QW94" s="20"/>
      <c r="QX94" s="20"/>
      <c r="QY94" s="20"/>
      <c r="QZ94" s="20"/>
      <c r="RA94" s="20"/>
      <c r="RB94" s="20"/>
      <c r="RC94" s="20"/>
      <c r="RD94" s="20"/>
      <c r="RE94" s="20"/>
      <c r="RF94" s="20"/>
      <c r="RG94" s="20"/>
      <c r="RH94" s="20"/>
      <c r="RI94" s="20"/>
      <c r="RJ94" s="20"/>
      <c r="RK94" s="20"/>
      <c r="RL94" s="20"/>
      <c r="RM94" s="20"/>
      <c r="RN94" s="20"/>
      <c r="RO94" s="20"/>
      <c r="RP94" s="20"/>
      <c r="RQ94" s="20"/>
      <c r="RR94" s="20"/>
      <c r="RS94" s="20"/>
      <c r="RT94" s="20"/>
      <c r="RU94" s="20"/>
      <c r="RV94" s="20"/>
      <c r="RW94" s="20"/>
      <c r="RX94" s="20"/>
      <c r="RY94" s="20"/>
      <c r="RZ94" s="20"/>
      <c r="SA94" s="20"/>
      <c r="SB94" s="20"/>
      <c r="SC94" s="20"/>
      <c r="SD94" s="20"/>
      <c r="SE94" s="20"/>
      <c r="SF94" s="20"/>
      <c r="SG94" s="20"/>
      <c r="SH94" s="20"/>
      <c r="SI94" s="20"/>
      <c r="SJ94" s="20"/>
      <c r="SK94" s="20"/>
      <c r="SL94" s="20"/>
      <c r="SM94" s="20"/>
      <c r="SN94" s="20"/>
      <c r="SO94" s="20"/>
      <c r="SP94" s="20"/>
      <c r="SQ94" s="20"/>
      <c r="SR94" s="20"/>
      <c r="SS94" s="20"/>
      <c r="ST94" s="20"/>
      <c r="SU94" s="20"/>
      <c r="SV94" s="20"/>
      <c r="SW94" s="20"/>
      <c r="SX94" s="20"/>
      <c r="SY94" s="20"/>
      <c r="SZ94" s="20"/>
      <c r="TA94" s="20"/>
      <c r="TB94" s="20"/>
      <c r="TC94" s="20"/>
      <c r="TD94" s="20"/>
      <c r="TE94" s="20"/>
      <c r="TF94" s="20"/>
      <c r="TG94" s="20"/>
      <c r="TH94" s="20"/>
      <c r="TI94" s="20"/>
      <c r="TJ94" s="20"/>
      <c r="TK94" s="20"/>
      <c r="TL94" s="20"/>
      <c r="TM94" s="20"/>
      <c r="TN94" s="20"/>
      <c r="TO94" s="20"/>
      <c r="TP94" s="20"/>
      <c r="TQ94" s="20"/>
      <c r="TR94" s="20"/>
      <c r="TS94" s="20"/>
      <c r="TT94" s="20"/>
      <c r="TU94" s="20"/>
      <c r="TV94" s="20"/>
      <c r="TW94" s="20"/>
      <c r="TX94" s="20"/>
      <c r="TY94" s="20"/>
      <c r="TZ94" s="20"/>
      <c r="UA94" s="20"/>
      <c r="UB94" s="20"/>
      <c r="UC94" s="20"/>
      <c r="UD94" s="20"/>
      <c r="UE94" s="20"/>
      <c r="UF94" s="20"/>
      <c r="UG94" s="20"/>
      <c r="UH94" s="20"/>
      <c r="UI94" s="20"/>
      <c r="UJ94" s="20"/>
      <c r="UK94" s="20"/>
      <c r="UL94" s="20"/>
      <c r="UM94" s="20"/>
      <c r="UN94" s="20"/>
      <c r="UO94" s="20"/>
      <c r="UP94" s="20"/>
      <c r="UQ94" s="20"/>
      <c r="UR94" s="20"/>
      <c r="US94" s="20"/>
      <c r="UT94" s="20"/>
      <c r="UU94" s="20"/>
      <c r="UV94" s="20"/>
      <c r="UW94" s="20"/>
      <c r="UX94" s="20"/>
      <c r="UY94" s="20"/>
      <c r="UZ94" s="20"/>
      <c r="VA94" s="20"/>
      <c r="VB94" s="20"/>
      <c r="VC94" s="20"/>
      <c r="VD94" s="20"/>
      <c r="VE94" s="20"/>
      <c r="VF94" s="20"/>
      <c r="VG94" s="20"/>
      <c r="VH94" s="20"/>
      <c r="VI94" s="20"/>
      <c r="VJ94" s="20"/>
      <c r="VK94" s="20"/>
      <c r="VL94" s="20"/>
      <c r="VM94" s="20"/>
      <c r="VN94" s="20"/>
      <c r="VO94" s="20"/>
      <c r="VP94" s="20"/>
      <c r="VQ94" s="20"/>
      <c r="VR94" s="20"/>
      <c r="VS94" s="20"/>
      <c r="VT94" s="20"/>
      <c r="VU94" s="20"/>
      <c r="VV94" s="20"/>
      <c r="VW94" s="20"/>
      <c r="VX94" s="20"/>
      <c r="VY94" s="20"/>
      <c r="VZ94" s="20"/>
      <c r="WA94" s="20"/>
      <c r="WB94" s="20"/>
      <c r="WC94" s="20"/>
      <c r="WD94" s="20"/>
      <c r="WE94" s="20"/>
      <c r="WF94" s="20"/>
      <c r="WG94" s="20"/>
      <c r="WH94" s="20"/>
      <c r="WI94" s="20"/>
      <c r="WJ94" s="20"/>
      <c r="WK94" s="20"/>
      <c r="WL94" s="20"/>
      <c r="WM94" s="20"/>
      <c r="WN94" s="20"/>
      <c r="WO94" s="20"/>
      <c r="WP94" s="20"/>
      <c r="WQ94" s="20"/>
      <c r="WR94" s="20"/>
      <c r="WS94" s="20"/>
      <c r="WT94" s="20"/>
      <c r="WU94" s="20"/>
      <c r="WV94" s="20"/>
      <c r="WW94" s="20"/>
      <c r="WX94" s="20"/>
      <c r="WY94" s="20"/>
      <c r="WZ94" s="20"/>
      <c r="XA94" s="20"/>
      <c r="XB94" s="20"/>
      <c r="XC94" s="20"/>
      <c r="XD94" s="20"/>
      <c r="XE94" s="20"/>
      <c r="XF94" s="20"/>
      <c r="XG94" s="20"/>
      <c r="XH94" s="20"/>
      <c r="XI94" s="20"/>
      <c r="XJ94" s="20"/>
      <c r="XK94" s="20"/>
      <c r="XL94" s="20"/>
      <c r="XM94" s="20"/>
      <c r="XN94" s="20"/>
      <c r="XO94" s="20"/>
      <c r="XP94" s="20"/>
      <c r="XQ94" s="20"/>
      <c r="XR94" s="20"/>
      <c r="XS94" s="20"/>
      <c r="XT94" s="20"/>
      <c r="XU94" s="20"/>
      <c r="XV94" s="20"/>
      <c r="XW94" s="20"/>
      <c r="XX94" s="20"/>
      <c r="XY94" s="20"/>
      <c r="XZ94" s="20"/>
      <c r="YA94" s="20"/>
      <c r="YB94" s="20"/>
      <c r="YC94" s="20"/>
      <c r="YD94" s="20"/>
      <c r="YE94" s="20"/>
      <c r="YF94" s="20"/>
      <c r="YG94" s="20"/>
      <c r="YH94" s="20"/>
      <c r="YI94" s="20"/>
      <c r="YJ94" s="20"/>
      <c r="YK94" s="20"/>
      <c r="YL94" s="20"/>
      <c r="YM94" s="20"/>
      <c r="YN94" s="20"/>
      <c r="YO94" s="20"/>
      <c r="YP94" s="20"/>
      <c r="YQ94" s="20"/>
      <c r="YR94" s="20"/>
      <c r="YS94" s="20"/>
      <c r="YT94" s="20"/>
      <c r="YU94" s="20"/>
      <c r="YV94" s="20"/>
      <c r="YW94" s="20"/>
      <c r="YX94" s="20"/>
      <c r="YY94" s="20"/>
      <c r="YZ94" s="20"/>
      <c r="ZA94" s="20"/>
      <c r="ZB94" s="20"/>
      <c r="ZC94" s="20"/>
      <c r="ZD94" s="20"/>
      <c r="ZE94" s="20"/>
      <c r="ZF94" s="20"/>
      <c r="ZG94" s="20"/>
      <c r="ZH94" s="20"/>
      <c r="ZI94" s="20"/>
      <c r="ZJ94" s="20"/>
      <c r="ZK94" s="20"/>
      <c r="ZL94" s="20"/>
      <c r="ZM94" s="20"/>
      <c r="ZN94" s="20"/>
      <c r="ZO94" s="20"/>
      <c r="ZP94" s="20"/>
      <c r="ZQ94" s="20"/>
      <c r="ZR94" s="20"/>
      <c r="ZS94" s="20"/>
      <c r="ZT94" s="20"/>
      <c r="ZU94" s="20"/>
      <c r="ZV94" s="20"/>
      <c r="ZW94" s="20"/>
      <c r="ZX94" s="20"/>
      <c r="ZY94" s="20"/>
      <c r="ZZ94" s="20"/>
      <c r="AAA94" s="20"/>
      <c r="AAB94" s="20"/>
      <c r="AAC94" s="20"/>
      <c r="AAD94" s="20"/>
      <c r="AAE94" s="20"/>
      <c r="AAF94" s="20"/>
      <c r="AAG94" s="20"/>
      <c r="AAH94" s="20"/>
      <c r="AAI94" s="20"/>
      <c r="AAJ94" s="20"/>
      <c r="AAK94" s="20"/>
      <c r="AAL94" s="20"/>
      <c r="AAM94" s="20"/>
      <c r="AAN94" s="20"/>
      <c r="AAO94" s="20"/>
      <c r="AAP94" s="20"/>
      <c r="AAQ94" s="20"/>
      <c r="AAR94" s="20"/>
      <c r="AAS94" s="20"/>
      <c r="AAT94" s="20"/>
      <c r="AAU94" s="20"/>
      <c r="AAV94" s="20"/>
      <c r="AAW94" s="20"/>
      <c r="AAX94" s="20"/>
      <c r="AAY94" s="20"/>
      <c r="AAZ94" s="20"/>
      <c r="ABA94" s="20"/>
      <c r="ABB94" s="20"/>
      <c r="ABC94" s="20"/>
      <c r="ABD94" s="20"/>
      <c r="ABE94" s="20"/>
      <c r="ABF94" s="20"/>
      <c r="ABG94" s="20"/>
      <c r="ABH94" s="20"/>
      <c r="ABI94" s="20"/>
      <c r="ABJ94" s="20"/>
      <c r="ABK94" s="20"/>
      <c r="ABL94" s="20"/>
      <c r="ABM94" s="20"/>
      <c r="ABN94" s="20"/>
      <c r="ABO94" s="20"/>
      <c r="ABP94" s="20"/>
      <c r="ABQ94" s="20"/>
      <c r="ABR94" s="20"/>
      <c r="ABS94" s="20"/>
      <c r="ABT94" s="20"/>
      <c r="ABU94" s="20"/>
      <c r="ABV94" s="20"/>
      <c r="ABW94" s="20"/>
      <c r="ABX94" s="20"/>
      <c r="ABY94" s="20"/>
      <c r="ABZ94" s="20"/>
      <c r="ACA94" s="20"/>
      <c r="ACB94" s="20"/>
      <c r="ACC94" s="20"/>
      <c r="ACD94" s="20"/>
      <c r="ACE94" s="20"/>
      <c r="ACF94" s="20"/>
      <c r="ACG94" s="20"/>
      <c r="ACH94" s="20"/>
      <c r="ACI94" s="20"/>
      <c r="ACJ94" s="20"/>
      <c r="ACK94" s="20"/>
      <c r="ACL94" s="20"/>
      <c r="ACM94" s="20"/>
      <c r="ACN94" s="20"/>
      <c r="ACO94" s="20"/>
      <c r="ACP94" s="20"/>
      <c r="ACQ94" s="20"/>
      <c r="ACR94" s="20"/>
      <c r="ACS94" s="20"/>
      <c r="ACT94" s="20"/>
      <c r="ACU94" s="20"/>
      <c r="ACV94" s="20"/>
      <c r="ACW94" s="20"/>
      <c r="ACX94" s="20"/>
      <c r="ACY94" s="20"/>
      <c r="ACZ94" s="20"/>
      <c r="ADA94" s="20"/>
      <c r="ADB94" s="20"/>
      <c r="ADC94" s="20"/>
      <c r="ADD94" s="20"/>
      <c r="ADE94" s="20"/>
      <c r="ADF94" s="20"/>
      <c r="ADG94" s="20"/>
      <c r="ADH94" s="20"/>
      <c r="ADI94" s="20"/>
      <c r="ADJ94" s="20"/>
      <c r="ADK94" s="20"/>
      <c r="ADL94" s="20"/>
      <c r="ADM94" s="20"/>
      <c r="ADN94" s="20"/>
      <c r="ADO94" s="20"/>
      <c r="ADP94" s="20"/>
      <c r="ADQ94" s="20"/>
      <c r="ADR94" s="20"/>
      <c r="ADS94" s="20"/>
      <c r="ADT94" s="20"/>
      <c r="ADU94" s="20"/>
      <c r="ADV94" s="20"/>
      <c r="ADW94" s="20"/>
      <c r="ADX94" s="20"/>
      <c r="ADY94" s="20"/>
      <c r="ADZ94" s="20"/>
      <c r="AEA94" s="20"/>
      <c r="AEB94" s="20"/>
      <c r="AEC94" s="20"/>
      <c r="AED94" s="20"/>
      <c r="AEE94" s="20"/>
      <c r="AEF94" s="20"/>
      <c r="AEG94" s="20"/>
      <c r="AEH94" s="20"/>
      <c r="AEI94" s="20"/>
      <c r="AEJ94" s="20"/>
      <c r="AEK94" s="20"/>
      <c r="AEL94" s="20"/>
      <c r="AEM94" s="20"/>
      <c r="AEN94" s="20"/>
      <c r="AEO94" s="20"/>
      <c r="AEP94" s="20"/>
      <c r="AEQ94" s="20"/>
      <c r="AER94" s="20"/>
      <c r="AES94" s="20"/>
      <c r="AET94" s="20"/>
      <c r="AEU94" s="20"/>
      <c r="AEV94" s="20"/>
      <c r="AEW94" s="20"/>
      <c r="AEX94" s="20"/>
      <c r="AEY94" s="20"/>
      <c r="AEZ94" s="20"/>
      <c r="AFA94" s="20"/>
      <c r="AFB94" s="20"/>
      <c r="AFC94" s="20"/>
      <c r="AFD94" s="20"/>
      <c r="AFE94" s="20"/>
      <c r="AFF94" s="20"/>
      <c r="AFG94" s="20"/>
      <c r="AFH94" s="20"/>
      <c r="AFI94" s="20"/>
      <c r="AFJ94" s="20"/>
      <c r="AFK94" s="20"/>
      <c r="AFL94" s="20"/>
      <c r="AFM94" s="20"/>
      <c r="AFN94" s="20"/>
      <c r="AFO94" s="20"/>
      <c r="AFP94" s="20"/>
      <c r="AFQ94" s="20"/>
      <c r="AFR94" s="20"/>
      <c r="AFS94" s="20"/>
      <c r="AFT94" s="20"/>
      <c r="AFU94" s="20"/>
      <c r="AFV94" s="20"/>
      <c r="AFW94" s="20"/>
      <c r="AFX94" s="20"/>
      <c r="AFY94" s="20"/>
      <c r="AFZ94" s="20"/>
      <c r="AGA94" s="20"/>
      <c r="AGB94" s="20"/>
      <c r="AGC94" s="20"/>
      <c r="AGD94" s="20"/>
      <c r="AGE94" s="20"/>
      <c r="AGF94" s="20"/>
      <c r="AGG94" s="20"/>
      <c r="AGH94" s="20"/>
      <c r="AGI94" s="20"/>
      <c r="AGJ94" s="20"/>
      <c r="AGK94" s="20"/>
      <c r="AGL94" s="20"/>
      <c r="AGM94" s="20"/>
      <c r="AGN94" s="20"/>
      <c r="AGO94" s="20"/>
      <c r="AGP94" s="20"/>
      <c r="AGQ94" s="20"/>
      <c r="AGR94" s="20"/>
      <c r="AGS94" s="20"/>
      <c r="AGT94" s="20"/>
      <c r="AGU94" s="20"/>
      <c r="AGV94" s="20"/>
      <c r="AGW94" s="20"/>
      <c r="AGX94" s="20"/>
      <c r="AGY94" s="20"/>
      <c r="AGZ94" s="20"/>
      <c r="AHA94" s="20"/>
      <c r="AHB94" s="20"/>
      <c r="AHC94" s="20"/>
      <c r="AHD94" s="20"/>
      <c r="AHE94" s="20"/>
      <c r="AHF94" s="20"/>
      <c r="AHG94" s="20"/>
      <c r="AHH94" s="20"/>
      <c r="AHI94" s="20"/>
      <c r="AHJ94" s="20"/>
      <c r="AHK94" s="20"/>
      <c r="AHL94" s="20"/>
      <c r="AHM94" s="20"/>
      <c r="AHN94" s="20"/>
      <c r="AHO94" s="20"/>
      <c r="AHP94" s="20"/>
      <c r="AHQ94" s="20"/>
      <c r="AHR94" s="20"/>
      <c r="AHS94" s="20"/>
      <c r="AHT94" s="20"/>
      <c r="AHU94" s="20"/>
      <c r="AHV94" s="20"/>
      <c r="AHW94" s="20"/>
      <c r="AHX94" s="20"/>
      <c r="AHY94" s="20"/>
      <c r="AHZ94" s="20"/>
      <c r="AIA94" s="20"/>
      <c r="AIB94" s="20"/>
      <c r="AIC94" s="20"/>
      <c r="AID94" s="20"/>
      <c r="AIE94" s="20"/>
      <c r="AIF94" s="20"/>
      <c r="AIG94" s="20"/>
      <c r="AIH94" s="20"/>
      <c r="AII94" s="20"/>
      <c r="AIJ94" s="20"/>
      <c r="AIK94" s="20"/>
      <c r="AIL94" s="20"/>
      <c r="AIM94" s="20"/>
      <c r="AIN94" s="20"/>
      <c r="AIO94" s="20"/>
      <c r="AIP94" s="20"/>
      <c r="AIQ94" s="20"/>
      <c r="AIR94" s="20"/>
      <c r="AIS94" s="20"/>
      <c r="AIT94" s="20"/>
      <c r="AIU94" s="20"/>
      <c r="AIV94" s="20"/>
      <c r="AIW94" s="20"/>
      <c r="AIX94" s="20"/>
      <c r="AIY94" s="20"/>
      <c r="AIZ94" s="20"/>
      <c r="AJA94" s="20"/>
      <c r="AJB94" s="20"/>
      <c r="AJC94" s="20"/>
      <c r="AJD94" s="20"/>
      <c r="AJE94" s="20"/>
      <c r="AJF94" s="20"/>
      <c r="AJG94" s="20"/>
      <c r="AJH94" s="20"/>
      <c r="AJI94" s="20"/>
      <c r="AJJ94" s="20"/>
      <c r="AJK94" s="20"/>
      <c r="AJL94" s="20"/>
      <c r="AJM94" s="20"/>
      <c r="AJN94" s="20"/>
      <c r="AJO94" s="20"/>
      <c r="AJP94" s="20"/>
      <c r="AJQ94" s="20"/>
      <c r="AJR94" s="20"/>
      <c r="AJS94" s="20"/>
      <c r="AJT94" s="20"/>
      <c r="AJU94" s="20"/>
      <c r="AJV94" s="20"/>
      <c r="AJW94" s="20"/>
      <c r="AJX94" s="20"/>
      <c r="AJY94" s="20"/>
      <c r="AJZ94" s="20"/>
      <c r="AKA94" s="20"/>
      <c r="AKB94" s="20"/>
      <c r="AKC94" s="20"/>
      <c r="AKD94" s="20"/>
      <c r="AKE94" s="20"/>
      <c r="AKF94" s="20"/>
      <c r="AKG94" s="20"/>
      <c r="AKH94" s="20"/>
      <c r="AKI94" s="20"/>
      <c r="AKJ94" s="20"/>
      <c r="AKK94" s="20"/>
      <c r="AKL94" s="20"/>
      <c r="AKM94" s="20"/>
      <c r="AKN94" s="20"/>
      <c r="AKO94" s="20"/>
      <c r="AKP94" s="20"/>
      <c r="AKQ94" s="20"/>
      <c r="AKR94" s="20"/>
      <c r="AKS94" s="20"/>
      <c r="AKT94" s="20"/>
      <c r="AKU94" s="20"/>
      <c r="AKV94" s="20"/>
      <c r="AKW94" s="20"/>
      <c r="AKX94" s="20"/>
      <c r="AKY94" s="20"/>
      <c r="AKZ94" s="20"/>
      <c r="ALA94" s="20"/>
      <c r="ALB94" s="20"/>
      <c r="ALC94" s="20"/>
      <c r="ALD94" s="20"/>
      <c r="ALE94" s="20"/>
      <c r="ALF94" s="20"/>
      <c r="ALG94" s="20"/>
      <c r="ALH94" s="20"/>
      <c r="ALI94" s="20"/>
      <c r="ALJ94" s="20"/>
      <c r="ALK94" s="20"/>
      <c r="ALL94" s="20"/>
      <c r="ALM94" s="20"/>
      <c r="ALN94" s="20"/>
      <c r="ALO94" s="20"/>
      <c r="ALP94" s="20"/>
      <c r="ALQ94" s="20"/>
      <c r="ALR94" s="20"/>
      <c r="ALS94" s="20"/>
      <c r="ALT94" s="20"/>
      <c r="ALU94" s="20"/>
      <c r="ALV94" s="20"/>
      <c r="ALW94" s="20"/>
      <c r="ALX94" s="20"/>
      <c r="ALY94" s="20"/>
      <c r="ALZ94" s="20"/>
      <c r="AMA94" s="20"/>
      <c r="AMB94" s="20"/>
      <c r="AMC94" s="20"/>
      <c r="AMD94" s="20"/>
      <c r="AME94" s="20"/>
      <c r="AMF94" s="20"/>
      <c r="AMG94" s="20"/>
      <c r="AMH94" s="20"/>
      <c r="AMI94" s="20"/>
      <c r="AMJ94" s="20"/>
      <c r="AMK94" s="20"/>
      <c r="AML94" s="20"/>
      <c r="AMM94" s="20"/>
      <c r="AMN94" s="20"/>
      <c r="AMO94" s="20"/>
      <c r="AMP94" s="20"/>
      <c r="AMQ94" s="20"/>
      <c r="AMR94" s="20"/>
      <c r="AMS94" s="20"/>
      <c r="AMT94" s="20"/>
      <c r="AMU94" s="20"/>
      <c r="AMV94" s="20"/>
      <c r="AMW94" s="20"/>
      <c r="AMX94" s="20"/>
      <c r="AMY94" s="20"/>
      <c r="AMZ94" s="20"/>
      <c r="ANA94" s="20"/>
      <c r="ANB94" s="20"/>
      <c r="ANC94" s="20"/>
      <c r="AND94" s="20"/>
      <c r="ANE94" s="20"/>
      <c r="ANF94" s="20"/>
      <c r="ANG94" s="20"/>
      <c r="ANH94" s="20"/>
      <c r="ANI94" s="20"/>
      <c r="ANJ94" s="20"/>
      <c r="ANK94" s="20"/>
      <c r="ANL94" s="20"/>
      <c r="ANM94" s="20"/>
      <c r="ANN94" s="20"/>
      <c r="ANO94" s="20"/>
      <c r="ANP94" s="20"/>
      <c r="ANQ94" s="20"/>
      <c r="ANR94" s="20"/>
      <c r="ANS94" s="20"/>
      <c r="ANT94" s="20"/>
      <c r="ANU94" s="20"/>
      <c r="ANV94" s="20"/>
      <c r="ANW94" s="20"/>
      <c r="ANX94" s="20"/>
      <c r="ANY94" s="20"/>
      <c r="ANZ94" s="20"/>
      <c r="AOA94" s="20"/>
      <c r="AOB94" s="20"/>
      <c r="AOC94" s="20"/>
      <c r="AOD94" s="20"/>
      <c r="AOE94" s="20"/>
      <c r="AOF94" s="20"/>
      <c r="AOG94" s="20"/>
      <c r="AOH94" s="20"/>
      <c r="AOI94" s="20"/>
      <c r="AOJ94" s="20"/>
      <c r="AOK94" s="20"/>
      <c r="AOL94" s="20"/>
      <c r="AOM94" s="20"/>
      <c r="AON94" s="20"/>
      <c r="AOO94" s="20"/>
      <c r="AOP94" s="20"/>
      <c r="AOQ94" s="20"/>
      <c r="AOR94" s="20"/>
      <c r="AOS94" s="20"/>
      <c r="AOT94" s="20"/>
      <c r="AOU94" s="20"/>
      <c r="AOV94" s="20"/>
      <c r="AOW94" s="20"/>
      <c r="AOX94" s="20"/>
      <c r="AOY94" s="20"/>
      <c r="AOZ94" s="20"/>
      <c r="APA94" s="20"/>
      <c r="APB94" s="20"/>
      <c r="APC94" s="20"/>
      <c r="APD94" s="20"/>
      <c r="APE94" s="20"/>
      <c r="APF94" s="20"/>
      <c r="APG94" s="20"/>
      <c r="APH94" s="20"/>
      <c r="API94" s="20"/>
      <c r="APJ94" s="20"/>
      <c r="APK94" s="20"/>
      <c r="APL94" s="20"/>
      <c r="APM94" s="20"/>
      <c r="APN94" s="20"/>
      <c r="APO94" s="20"/>
      <c r="APP94" s="20"/>
      <c r="APQ94" s="20"/>
      <c r="APR94" s="20"/>
      <c r="APS94" s="20"/>
      <c r="APT94" s="20"/>
      <c r="APU94" s="20"/>
      <c r="APV94" s="20"/>
      <c r="APW94" s="20"/>
      <c r="APX94" s="20"/>
      <c r="APY94" s="20"/>
      <c r="APZ94" s="20"/>
      <c r="AQA94" s="20"/>
      <c r="AQB94" s="20"/>
      <c r="AQC94" s="20"/>
      <c r="AQD94" s="20"/>
      <c r="AQE94" s="20"/>
      <c r="AQF94" s="20"/>
      <c r="AQG94" s="20"/>
      <c r="AQH94" s="20"/>
      <c r="AQI94" s="20"/>
      <c r="AQJ94" s="20"/>
      <c r="AQK94" s="20"/>
      <c r="AQL94" s="20"/>
      <c r="AQM94" s="20"/>
      <c r="AQN94" s="20"/>
      <c r="AQO94" s="20"/>
      <c r="AQP94" s="20"/>
      <c r="AQQ94" s="20"/>
      <c r="AQR94" s="20"/>
      <c r="AQS94" s="20"/>
      <c r="AQT94" s="20"/>
      <c r="AQU94" s="20"/>
      <c r="AQV94" s="20"/>
      <c r="AQW94" s="20"/>
      <c r="AQX94" s="20"/>
      <c r="AQY94" s="20"/>
      <c r="AQZ94" s="20"/>
      <c r="ARA94" s="20"/>
      <c r="ARB94" s="20"/>
      <c r="ARC94" s="20"/>
      <c r="ARD94" s="20"/>
      <c r="ARE94" s="20"/>
      <c r="ARF94" s="20"/>
      <c r="ARG94" s="20"/>
      <c r="ARH94" s="20"/>
      <c r="ARI94" s="20"/>
      <c r="ARJ94" s="20"/>
      <c r="ARK94" s="20"/>
      <c r="ARL94" s="20"/>
      <c r="ARM94" s="20"/>
      <c r="ARN94" s="20"/>
      <c r="ARO94" s="20"/>
      <c r="ARP94" s="20"/>
      <c r="ARQ94" s="20"/>
      <c r="ARR94" s="20"/>
      <c r="ARS94" s="20"/>
      <c r="ART94" s="20"/>
      <c r="ARU94" s="20"/>
      <c r="ARV94" s="20"/>
      <c r="ARW94" s="20"/>
      <c r="ARX94" s="20"/>
      <c r="ARY94" s="20"/>
      <c r="ARZ94" s="20"/>
      <c r="ASA94" s="20"/>
      <c r="ASB94" s="20"/>
      <c r="ASC94" s="20"/>
      <c r="ASD94" s="20"/>
      <c r="ASE94" s="20"/>
      <c r="ASF94" s="20"/>
      <c r="ASG94" s="20"/>
      <c r="ASH94" s="20"/>
      <c r="ASI94" s="20"/>
      <c r="ASJ94" s="20"/>
      <c r="ASK94" s="20"/>
      <c r="ASL94" s="20"/>
      <c r="ASM94" s="20"/>
      <c r="ASN94" s="20"/>
      <c r="ASO94" s="20"/>
      <c r="ASP94" s="20"/>
      <c r="ASQ94" s="20"/>
      <c r="ASR94" s="20"/>
      <c r="ASS94" s="20"/>
      <c r="AST94" s="20"/>
      <c r="ASU94" s="20"/>
      <c r="ASV94" s="20"/>
      <c r="ASW94" s="20"/>
      <c r="ASX94" s="20"/>
      <c r="ASY94" s="20"/>
      <c r="ASZ94" s="20"/>
      <c r="ATA94" s="20"/>
      <c r="ATB94" s="20"/>
      <c r="ATC94" s="20"/>
      <c r="ATD94" s="20"/>
      <c r="ATE94" s="20"/>
      <c r="ATF94" s="20"/>
      <c r="ATG94" s="20"/>
      <c r="ATH94" s="20"/>
      <c r="ATI94" s="20"/>
      <c r="ATJ94" s="20"/>
      <c r="ATK94" s="20"/>
      <c r="ATL94" s="20"/>
    </row>
    <row r="95" spans="1:1208" s="20" customFormat="1" x14ac:dyDescent="0.25">
      <c r="A95" s="20">
        <v>7401</v>
      </c>
      <c r="B95" s="47" t="s">
        <v>183</v>
      </c>
      <c r="C95" s="28"/>
      <c r="D95" s="28"/>
      <c r="E95" s="28"/>
      <c r="F95" s="39"/>
      <c r="G95" s="39"/>
      <c r="H95" s="28"/>
      <c r="I95" s="28"/>
      <c r="J95" s="28"/>
      <c r="K95" s="28"/>
      <c r="L95" s="28"/>
      <c r="M95" s="32"/>
      <c r="N95" s="138">
        <f>IF(N6&gt;0,ROUND(M95*$S$2,0),0)</f>
        <v>0</v>
      </c>
      <c r="O95" s="138">
        <f>IF(O6&gt;0,ROUND(N95*$S$2,0),0)</f>
        <v>0</v>
      </c>
      <c r="P95" s="138">
        <f>IF(P6&gt;0,ROUND(O95*$S$2,0),0)</f>
        <v>0</v>
      </c>
      <c r="Q95" s="138">
        <f t="shared" ref="Q95" si="74">IF(Q6&gt;0,ROUND(P95*$S$2,0),0)</f>
        <v>0</v>
      </c>
      <c r="R95" s="34">
        <f>SUM(M95:Q95)</f>
        <v>0</v>
      </c>
      <c r="S95" s="34"/>
    </row>
    <row r="96" spans="1:1208" s="20" customFormat="1" x14ac:dyDescent="0.25">
      <c r="A96" s="20">
        <v>7408</v>
      </c>
      <c r="B96" s="47" t="s">
        <v>184</v>
      </c>
      <c r="C96" s="48" t="s">
        <v>185</v>
      </c>
      <c r="D96" s="28"/>
      <c r="E96" s="28"/>
      <c r="F96" s="39"/>
      <c r="G96" s="39"/>
      <c r="H96" s="28"/>
      <c r="I96" s="28"/>
      <c r="J96" s="28"/>
      <c r="K96" s="28"/>
      <c r="L96" s="28"/>
      <c r="M96" s="32"/>
      <c r="N96" s="138">
        <f>IF(N6&gt;0,ROUND(M96*$S$2,0),0)</f>
        <v>0</v>
      </c>
      <c r="O96" s="138">
        <f>IF(O6&gt;0,ROUND(N96*$S$2,0),0)</f>
        <v>0</v>
      </c>
      <c r="P96" s="138">
        <f>IF(P6&gt;0,ROUND(O96*$S$2,0),0)</f>
        <v>0</v>
      </c>
      <c r="Q96" s="138">
        <f>IF(Q6&gt;0,ROUND(P96*$S$2,0),0)</f>
        <v>0</v>
      </c>
      <c r="R96" s="34">
        <f>SUM(M96:Q96)</f>
        <v>0</v>
      </c>
      <c r="S96" s="34"/>
    </row>
    <row r="97" spans="1:1208" x14ac:dyDescent="0.25">
      <c r="B97" s="43" t="s">
        <v>187</v>
      </c>
      <c r="C97" s="43"/>
      <c r="D97" s="43"/>
      <c r="E97" s="43"/>
      <c r="F97" s="45"/>
      <c r="G97" s="45"/>
      <c r="H97" s="43"/>
      <c r="I97" s="43"/>
      <c r="J97" s="43"/>
      <c r="K97" s="43"/>
      <c r="L97" s="43"/>
      <c r="M97" s="45">
        <f>SUM(M95:M96)</f>
        <v>0</v>
      </c>
      <c r="N97" s="45">
        <f t="shared" ref="N97:R97" si="75">SUM(N95:N96)</f>
        <v>0</v>
      </c>
      <c r="O97" s="45">
        <f t="shared" si="75"/>
        <v>0</v>
      </c>
      <c r="P97" s="45">
        <f t="shared" si="75"/>
        <v>0</v>
      </c>
      <c r="Q97" s="45">
        <f t="shared" si="75"/>
        <v>0</v>
      </c>
      <c r="R97" s="45">
        <f t="shared" si="75"/>
        <v>0</v>
      </c>
      <c r="S97" s="14">
        <f>SUM(M97:Q97)</f>
        <v>0</v>
      </c>
    </row>
    <row r="99" spans="1:1208" s="38" customFormat="1" x14ac:dyDescent="0.25">
      <c r="A99" s="28"/>
      <c r="B99" s="102" t="s">
        <v>127</v>
      </c>
      <c r="C99" s="103"/>
      <c r="D99" s="152" t="s">
        <v>213</v>
      </c>
      <c r="E99" s="103"/>
      <c r="F99" s="104"/>
      <c r="G99" s="104"/>
      <c r="H99" s="103"/>
      <c r="I99" s="103"/>
      <c r="J99" s="103"/>
      <c r="K99" s="103"/>
      <c r="L99" s="103"/>
      <c r="M99" s="103" t="str">
        <f>M86</f>
        <v>BP 1</v>
      </c>
      <c r="N99" s="103" t="str">
        <f t="shared" ref="N99:R99" si="76">N86</f>
        <v>BP 2</v>
      </c>
      <c r="O99" s="103" t="str">
        <f t="shared" si="76"/>
        <v>BP 3</v>
      </c>
      <c r="P99" s="103" t="str">
        <f t="shared" si="76"/>
        <v>BP 4</v>
      </c>
      <c r="Q99" s="103" t="str">
        <f t="shared" si="76"/>
        <v>BP 5</v>
      </c>
      <c r="R99" s="103" t="str">
        <f t="shared" si="76"/>
        <v>Total</v>
      </c>
      <c r="T99" s="28"/>
      <c r="U99" s="28"/>
      <c r="V99" s="28"/>
      <c r="W99" s="28"/>
      <c r="X99" s="28"/>
      <c r="Y99" s="28"/>
      <c r="Z99" s="28"/>
      <c r="AA99" s="28"/>
      <c r="AB99" s="28"/>
      <c r="AC99" s="28"/>
      <c r="AD99" s="28"/>
      <c r="AE99" s="28"/>
      <c r="AF99" s="28"/>
      <c r="AG99" s="28"/>
      <c r="AH99" s="28"/>
      <c r="AI99" s="28"/>
      <c r="AJ99" s="28"/>
      <c r="AK99" s="28"/>
      <c r="AL99" s="28"/>
      <c r="AM99" s="28"/>
      <c r="AN99" s="28"/>
      <c r="AO99" s="28"/>
      <c r="AP99" s="28"/>
      <c r="AQ99" s="28"/>
      <c r="AR99" s="28"/>
      <c r="AS99" s="28"/>
      <c r="AT99" s="28"/>
      <c r="AU99" s="28"/>
      <c r="AV99" s="28"/>
      <c r="AW99" s="28"/>
      <c r="AX99" s="28"/>
      <c r="AY99" s="28"/>
      <c r="AZ99" s="28"/>
      <c r="BA99" s="28"/>
      <c r="BB99" s="28"/>
      <c r="BC99" s="28"/>
      <c r="BD99" s="28"/>
      <c r="BE99" s="28"/>
      <c r="BF99" s="28"/>
      <c r="BG99" s="28"/>
      <c r="BH99" s="28"/>
      <c r="BI99" s="28"/>
      <c r="BJ99" s="28"/>
      <c r="BK99" s="28"/>
      <c r="BL99" s="28"/>
      <c r="BM99" s="28"/>
      <c r="BN99" s="28"/>
      <c r="BO99" s="28"/>
      <c r="BP99" s="28"/>
      <c r="BQ99" s="28"/>
      <c r="BR99" s="28"/>
      <c r="BS99" s="28"/>
      <c r="BT99" s="28"/>
      <c r="BU99" s="28"/>
      <c r="BV99" s="28"/>
      <c r="BW99" s="28"/>
      <c r="BX99" s="28"/>
      <c r="BY99" s="28"/>
      <c r="BZ99" s="28"/>
      <c r="CA99" s="28"/>
      <c r="CB99" s="28"/>
      <c r="CC99" s="28"/>
      <c r="CD99" s="28"/>
      <c r="CE99" s="28"/>
      <c r="CF99" s="28"/>
      <c r="CG99" s="28"/>
      <c r="CH99" s="28"/>
      <c r="CI99" s="28"/>
      <c r="CJ99" s="28"/>
      <c r="CK99" s="28"/>
      <c r="CL99" s="28"/>
      <c r="CM99" s="28"/>
      <c r="CN99" s="28"/>
      <c r="CO99" s="28"/>
      <c r="CP99" s="28"/>
      <c r="CQ99" s="28"/>
      <c r="CR99" s="28"/>
      <c r="CS99" s="28"/>
      <c r="CT99" s="28"/>
      <c r="CU99" s="28"/>
      <c r="CV99" s="28"/>
      <c r="CW99" s="28"/>
      <c r="CX99" s="28"/>
      <c r="CY99" s="28"/>
      <c r="CZ99" s="28"/>
      <c r="DA99" s="28"/>
      <c r="DB99" s="28"/>
      <c r="DC99" s="28"/>
      <c r="DD99" s="28"/>
      <c r="DE99" s="28"/>
      <c r="DF99" s="28"/>
      <c r="DG99" s="28"/>
      <c r="DH99" s="28"/>
      <c r="DI99" s="28"/>
      <c r="DJ99" s="28"/>
      <c r="DK99" s="28"/>
      <c r="DL99" s="28"/>
      <c r="DM99" s="28"/>
      <c r="DN99" s="28"/>
      <c r="DO99" s="28"/>
      <c r="DP99" s="28"/>
      <c r="DQ99" s="28"/>
      <c r="DR99" s="28"/>
      <c r="DS99" s="28"/>
      <c r="DT99" s="28"/>
      <c r="DU99" s="28"/>
      <c r="DV99" s="28"/>
      <c r="DW99" s="28"/>
      <c r="DX99" s="28"/>
      <c r="DY99" s="28"/>
      <c r="DZ99" s="28"/>
      <c r="EA99" s="28"/>
      <c r="EB99" s="28"/>
      <c r="EC99" s="28"/>
      <c r="ED99" s="28"/>
      <c r="EE99" s="28"/>
      <c r="EF99" s="28"/>
      <c r="EG99" s="28"/>
      <c r="EH99" s="28"/>
      <c r="EI99" s="28"/>
      <c r="EJ99" s="28"/>
      <c r="EK99" s="28"/>
      <c r="EL99" s="28"/>
      <c r="EM99" s="28"/>
      <c r="EN99" s="28"/>
      <c r="EO99" s="28"/>
      <c r="EP99" s="28"/>
      <c r="EQ99" s="28"/>
      <c r="ER99" s="28"/>
      <c r="ES99" s="28"/>
      <c r="ET99" s="28"/>
      <c r="EU99" s="28"/>
      <c r="EV99" s="28"/>
      <c r="EW99" s="28"/>
      <c r="EX99" s="28"/>
      <c r="EY99" s="28"/>
      <c r="EZ99" s="28"/>
      <c r="FA99" s="28"/>
      <c r="FB99" s="28"/>
      <c r="FC99" s="28"/>
      <c r="FD99" s="28"/>
      <c r="FE99" s="28"/>
      <c r="FF99" s="28"/>
      <c r="FG99" s="28"/>
      <c r="FH99" s="28"/>
      <c r="FI99" s="28"/>
      <c r="FJ99" s="28"/>
      <c r="FK99" s="28"/>
      <c r="FL99" s="28"/>
      <c r="FM99" s="28"/>
      <c r="FN99" s="28"/>
      <c r="FO99" s="28"/>
      <c r="FP99" s="28"/>
      <c r="FQ99" s="28"/>
      <c r="FR99" s="28"/>
      <c r="FS99" s="28"/>
      <c r="FT99" s="28"/>
      <c r="FU99" s="28"/>
      <c r="FV99" s="28"/>
      <c r="FW99" s="28"/>
      <c r="FX99" s="28"/>
      <c r="FY99" s="28"/>
      <c r="FZ99" s="28"/>
      <c r="GA99" s="28"/>
      <c r="GB99" s="28"/>
      <c r="GC99" s="28"/>
      <c r="GD99" s="28"/>
      <c r="GE99" s="28"/>
      <c r="GF99" s="28"/>
      <c r="GG99" s="28"/>
      <c r="GH99" s="28"/>
      <c r="GI99" s="28"/>
      <c r="GJ99" s="28"/>
      <c r="GK99" s="28"/>
      <c r="GL99" s="28"/>
      <c r="GM99" s="28"/>
      <c r="GN99" s="28"/>
      <c r="GO99" s="28"/>
      <c r="GP99" s="28"/>
      <c r="GQ99" s="28"/>
      <c r="GR99" s="28"/>
      <c r="GS99" s="28"/>
      <c r="GT99" s="28"/>
      <c r="GU99" s="28"/>
      <c r="GV99" s="28"/>
      <c r="GW99" s="28"/>
      <c r="GX99" s="28"/>
      <c r="GY99" s="28"/>
      <c r="GZ99" s="28"/>
      <c r="HA99" s="28"/>
      <c r="HB99" s="28"/>
      <c r="HC99" s="28"/>
      <c r="HD99" s="28"/>
      <c r="HE99" s="28"/>
      <c r="HF99" s="28"/>
      <c r="HG99" s="28"/>
      <c r="HH99" s="28"/>
      <c r="HI99" s="28"/>
      <c r="HJ99" s="28"/>
      <c r="HK99" s="28"/>
      <c r="HL99" s="28"/>
      <c r="HM99" s="28"/>
      <c r="HN99" s="28"/>
      <c r="HO99" s="28"/>
      <c r="HP99" s="28"/>
      <c r="HQ99" s="28"/>
      <c r="HR99" s="28"/>
      <c r="HS99" s="28"/>
      <c r="HT99" s="28"/>
      <c r="HU99" s="28"/>
      <c r="HV99" s="28"/>
      <c r="HW99" s="28"/>
      <c r="HX99" s="28"/>
      <c r="HY99" s="28"/>
      <c r="HZ99" s="28"/>
      <c r="IA99" s="28"/>
      <c r="IB99" s="28"/>
      <c r="IC99" s="28"/>
      <c r="ID99" s="28"/>
      <c r="IE99" s="28"/>
      <c r="IF99" s="28"/>
      <c r="IG99" s="28"/>
      <c r="IH99" s="28"/>
      <c r="II99" s="28"/>
      <c r="IJ99" s="28"/>
      <c r="IK99" s="28"/>
      <c r="IL99" s="28"/>
      <c r="IM99" s="28"/>
      <c r="IN99" s="28"/>
      <c r="IO99" s="28"/>
      <c r="IP99" s="28"/>
      <c r="IQ99" s="28"/>
      <c r="IR99" s="28"/>
      <c r="IS99" s="28"/>
      <c r="IT99" s="28"/>
      <c r="IU99" s="28"/>
      <c r="IV99" s="28"/>
      <c r="IW99" s="28"/>
      <c r="IX99" s="28"/>
      <c r="IY99" s="28"/>
      <c r="IZ99" s="28"/>
      <c r="JA99" s="28"/>
      <c r="JB99" s="28"/>
      <c r="JC99" s="28"/>
      <c r="JD99" s="28"/>
      <c r="JE99" s="28"/>
      <c r="JF99" s="28"/>
      <c r="JG99" s="28"/>
      <c r="JH99" s="28"/>
      <c r="JI99" s="28"/>
      <c r="JJ99" s="28"/>
      <c r="JK99" s="28"/>
      <c r="JL99" s="28"/>
      <c r="JM99" s="28"/>
      <c r="JN99" s="28"/>
      <c r="JO99" s="28"/>
      <c r="JP99" s="28"/>
      <c r="JQ99" s="28"/>
      <c r="JR99" s="28"/>
      <c r="JS99" s="28"/>
      <c r="JT99" s="28"/>
      <c r="JU99" s="28"/>
      <c r="JV99" s="28"/>
      <c r="JW99" s="28"/>
      <c r="JX99" s="28"/>
      <c r="JY99" s="28"/>
      <c r="JZ99" s="28"/>
      <c r="KA99" s="28"/>
      <c r="KB99" s="28"/>
      <c r="KC99" s="28"/>
      <c r="KD99" s="28"/>
      <c r="KE99" s="28"/>
      <c r="KF99" s="28"/>
      <c r="KG99" s="28"/>
      <c r="KH99" s="28"/>
      <c r="KI99" s="28"/>
      <c r="KJ99" s="28"/>
      <c r="KK99" s="28"/>
      <c r="KL99" s="28"/>
      <c r="KM99" s="28"/>
      <c r="KN99" s="28"/>
      <c r="KO99" s="28"/>
      <c r="KP99" s="28"/>
      <c r="KQ99" s="28"/>
      <c r="KR99" s="28"/>
      <c r="KS99" s="28"/>
      <c r="KT99" s="28"/>
      <c r="KU99" s="28"/>
      <c r="KV99" s="28"/>
      <c r="KW99" s="28"/>
      <c r="KX99" s="28"/>
      <c r="KY99" s="28"/>
      <c r="KZ99" s="28"/>
      <c r="LA99" s="28"/>
      <c r="LB99" s="28"/>
      <c r="LC99" s="28"/>
      <c r="LD99" s="28"/>
      <c r="LE99" s="28"/>
      <c r="LF99" s="28"/>
      <c r="LG99" s="28"/>
      <c r="LH99" s="28"/>
      <c r="LI99" s="28"/>
      <c r="LJ99" s="28"/>
      <c r="LK99" s="28"/>
      <c r="LL99" s="28"/>
      <c r="LM99" s="28"/>
      <c r="LN99" s="28"/>
      <c r="LO99" s="28"/>
      <c r="LP99" s="28"/>
      <c r="LQ99" s="28"/>
      <c r="LR99" s="28"/>
      <c r="LS99" s="28"/>
      <c r="LT99" s="28"/>
      <c r="LU99" s="28"/>
      <c r="LV99" s="28"/>
      <c r="LW99" s="28"/>
      <c r="LX99" s="28"/>
      <c r="LY99" s="28"/>
      <c r="LZ99" s="28"/>
      <c r="MA99" s="28"/>
      <c r="MB99" s="28"/>
      <c r="MC99" s="28"/>
      <c r="MD99" s="28"/>
      <c r="ME99" s="28"/>
      <c r="MF99" s="28"/>
      <c r="MG99" s="28"/>
      <c r="MH99" s="28"/>
      <c r="MI99" s="28"/>
      <c r="MJ99" s="28"/>
      <c r="MK99" s="28"/>
      <c r="ML99" s="28"/>
      <c r="MM99" s="28"/>
      <c r="MN99" s="28"/>
      <c r="MO99" s="28"/>
      <c r="MP99" s="28"/>
      <c r="MQ99" s="28"/>
      <c r="MR99" s="28"/>
      <c r="MS99" s="28"/>
      <c r="MT99" s="28"/>
      <c r="MU99" s="28"/>
      <c r="MV99" s="28"/>
      <c r="MW99" s="28"/>
      <c r="MX99" s="28"/>
      <c r="MY99" s="28"/>
      <c r="MZ99" s="28"/>
      <c r="NA99" s="28"/>
      <c r="NB99" s="28"/>
      <c r="NC99" s="28"/>
      <c r="ND99" s="28"/>
      <c r="NE99" s="28"/>
      <c r="NF99" s="28"/>
      <c r="NG99" s="28"/>
      <c r="NH99" s="28"/>
      <c r="NI99" s="28"/>
      <c r="NJ99" s="28"/>
      <c r="NK99" s="28"/>
      <c r="NL99" s="28"/>
      <c r="NM99" s="28"/>
      <c r="NN99" s="28"/>
      <c r="NO99" s="28"/>
      <c r="NP99" s="28"/>
      <c r="NQ99" s="28"/>
      <c r="NR99" s="28"/>
      <c r="NS99" s="28"/>
      <c r="NT99" s="28"/>
      <c r="NU99" s="28"/>
      <c r="NV99" s="28"/>
      <c r="NW99" s="28"/>
      <c r="NX99" s="28"/>
      <c r="NY99" s="28"/>
      <c r="NZ99" s="28"/>
      <c r="OA99" s="28"/>
      <c r="OB99" s="28"/>
      <c r="OC99" s="28"/>
      <c r="OD99" s="28"/>
      <c r="OE99" s="28"/>
      <c r="OF99" s="28"/>
      <c r="OG99" s="28"/>
      <c r="OH99" s="28"/>
      <c r="OI99" s="28"/>
      <c r="OJ99" s="28"/>
      <c r="OK99" s="28"/>
      <c r="OL99" s="28"/>
      <c r="OM99" s="28"/>
      <c r="ON99" s="28"/>
      <c r="OO99" s="28"/>
      <c r="OP99" s="28"/>
      <c r="OQ99" s="28"/>
      <c r="OR99" s="28"/>
      <c r="OS99" s="28"/>
      <c r="OT99" s="28"/>
      <c r="OU99" s="28"/>
      <c r="OV99" s="28"/>
      <c r="OW99" s="28"/>
      <c r="OX99" s="28"/>
      <c r="OY99" s="28"/>
      <c r="OZ99" s="28"/>
      <c r="PA99" s="28"/>
      <c r="PB99" s="28"/>
      <c r="PC99" s="28"/>
      <c r="PD99" s="28"/>
      <c r="PE99" s="28"/>
      <c r="PF99" s="28"/>
      <c r="PG99" s="28"/>
      <c r="PH99" s="28"/>
      <c r="PI99" s="28"/>
      <c r="PJ99" s="28"/>
      <c r="PK99" s="28"/>
      <c r="PL99" s="28"/>
      <c r="PM99" s="28"/>
      <c r="PN99" s="28"/>
      <c r="PO99" s="28"/>
      <c r="PP99" s="28"/>
      <c r="PQ99" s="28"/>
      <c r="PR99" s="28"/>
      <c r="PS99" s="28"/>
      <c r="PT99" s="28"/>
      <c r="PU99" s="28"/>
      <c r="PV99" s="28"/>
      <c r="PW99" s="28"/>
      <c r="PX99" s="28"/>
      <c r="PY99" s="28"/>
      <c r="PZ99" s="28"/>
      <c r="QA99" s="28"/>
      <c r="QB99" s="28"/>
      <c r="QC99" s="28"/>
      <c r="QD99" s="28"/>
      <c r="QE99" s="28"/>
      <c r="QF99" s="28"/>
      <c r="QG99" s="28"/>
      <c r="QH99" s="28"/>
      <c r="QI99" s="28"/>
      <c r="QJ99" s="28"/>
      <c r="QK99" s="28"/>
      <c r="QL99" s="28"/>
      <c r="QM99" s="28"/>
      <c r="QN99" s="28"/>
      <c r="QO99" s="28"/>
      <c r="QP99" s="28"/>
      <c r="QQ99" s="28"/>
      <c r="QR99" s="28"/>
      <c r="QS99" s="28"/>
      <c r="QT99" s="28"/>
      <c r="QU99" s="28"/>
      <c r="QV99" s="28"/>
      <c r="QW99" s="28"/>
      <c r="QX99" s="28"/>
      <c r="QY99" s="28"/>
      <c r="QZ99" s="28"/>
      <c r="RA99" s="28"/>
      <c r="RB99" s="28"/>
      <c r="RC99" s="28"/>
      <c r="RD99" s="28"/>
      <c r="RE99" s="28"/>
      <c r="RF99" s="28"/>
      <c r="RG99" s="28"/>
      <c r="RH99" s="28"/>
      <c r="RI99" s="28"/>
      <c r="RJ99" s="28"/>
      <c r="RK99" s="28"/>
      <c r="RL99" s="28"/>
      <c r="RM99" s="28"/>
      <c r="RN99" s="28"/>
      <c r="RO99" s="28"/>
      <c r="RP99" s="28"/>
      <c r="RQ99" s="28"/>
      <c r="RR99" s="28"/>
      <c r="RS99" s="28"/>
      <c r="RT99" s="28"/>
      <c r="RU99" s="28"/>
      <c r="RV99" s="28"/>
      <c r="RW99" s="28"/>
      <c r="RX99" s="28"/>
      <c r="RY99" s="28"/>
      <c r="RZ99" s="28"/>
      <c r="SA99" s="28"/>
      <c r="SB99" s="28"/>
      <c r="SC99" s="28"/>
      <c r="SD99" s="28"/>
      <c r="SE99" s="28"/>
      <c r="SF99" s="28"/>
      <c r="SG99" s="28"/>
      <c r="SH99" s="28"/>
      <c r="SI99" s="28"/>
      <c r="SJ99" s="28"/>
      <c r="SK99" s="28"/>
      <c r="SL99" s="28"/>
      <c r="SM99" s="28"/>
      <c r="SN99" s="28"/>
      <c r="SO99" s="28"/>
      <c r="SP99" s="28"/>
      <c r="SQ99" s="28"/>
      <c r="SR99" s="28"/>
      <c r="SS99" s="28"/>
      <c r="ST99" s="28"/>
      <c r="SU99" s="28"/>
      <c r="SV99" s="28"/>
      <c r="SW99" s="28"/>
      <c r="SX99" s="28"/>
      <c r="SY99" s="28"/>
      <c r="SZ99" s="28"/>
      <c r="TA99" s="28"/>
      <c r="TB99" s="28"/>
      <c r="TC99" s="28"/>
      <c r="TD99" s="28"/>
      <c r="TE99" s="28"/>
      <c r="TF99" s="28"/>
      <c r="TG99" s="28"/>
      <c r="TH99" s="28"/>
      <c r="TI99" s="28"/>
      <c r="TJ99" s="28"/>
      <c r="TK99" s="28"/>
      <c r="TL99" s="28"/>
      <c r="TM99" s="28"/>
      <c r="TN99" s="28"/>
      <c r="TO99" s="28"/>
      <c r="TP99" s="28"/>
      <c r="TQ99" s="28"/>
      <c r="TR99" s="28"/>
      <c r="TS99" s="28"/>
      <c r="TT99" s="28"/>
      <c r="TU99" s="28"/>
      <c r="TV99" s="28"/>
      <c r="TW99" s="28"/>
      <c r="TX99" s="28"/>
      <c r="TY99" s="28"/>
      <c r="TZ99" s="28"/>
      <c r="UA99" s="28"/>
      <c r="UB99" s="28"/>
      <c r="UC99" s="28"/>
      <c r="UD99" s="28"/>
      <c r="UE99" s="28"/>
      <c r="UF99" s="28"/>
      <c r="UG99" s="28"/>
      <c r="UH99" s="28"/>
      <c r="UI99" s="28"/>
      <c r="UJ99" s="28"/>
      <c r="UK99" s="28"/>
      <c r="UL99" s="28"/>
      <c r="UM99" s="28"/>
      <c r="UN99" s="28"/>
      <c r="UO99" s="28"/>
      <c r="UP99" s="28"/>
      <c r="UQ99" s="28"/>
      <c r="UR99" s="28"/>
      <c r="US99" s="28"/>
      <c r="UT99" s="28"/>
      <c r="UU99" s="28"/>
      <c r="UV99" s="28"/>
      <c r="UW99" s="28"/>
      <c r="UX99" s="28"/>
      <c r="UY99" s="28"/>
      <c r="UZ99" s="28"/>
      <c r="VA99" s="28"/>
      <c r="VB99" s="28"/>
      <c r="VC99" s="28"/>
      <c r="VD99" s="28"/>
      <c r="VE99" s="28"/>
      <c r="VF99" s="28"/>
      <c r="VG99" s="28"/>
      <c r="VH99" s="28"/>
      <c r="VI99" s="28"/>
      <c r="VJ99" s="28"/>
      <c r="VK99" s="28"/>
      <c r="VL99" s="28"/>
      <c r="VM99" s="28"/>
      <c r="VN99" s="28"/>
      <c r="VO99" s="28"/>
      <c r="VP99" s="28"/>
      <c r="VQ99" s="28"/>
      <c r="VR99" s="28"/>
      <c r="VS99" s="28"/>
      <c r="VT99" s="28"/>
      <c r="VU99" s="28"/>
      <c r="VV99" s="28"/>
      <c r="VW99" s="28"/>
      <c r="VX99" s="28"/>
      <c r="VY99" s="28"/>
      <c r="VZ99" s="28"/>
      <c r="WA99" s="28"/>
      <c r="WB99" s="28"/>
      <c r="WC99" s="28"/>
      <c r="WD99" s="28"/>
      <c r="WE99" s="28"/>
      <c r="WF99" s="28"/>
      <c r="WG99" s="28"/>
      <c r="WH99" s="28"/>
      <c r="WI99" s="28"/>
      <c r="WJ99" s="28"/>
      <c r="WK99" s="28"/>
      <c r="WL99" s="28"/>
      <c r="WM99" s="28"/>
      <c r="WN99" s="28"/>
      <c r="WO99" s="28"/>
      <c r="WP99" s="28"/>
      <c r="WQ99" s="28"/>
      <c r="WR99" s="28"/>
      <c r="WS99" s="28"/>
      <c r="WT99" s="28"/>
      <c r="WU99" s="28"/>
      <c r="WV99" s="28"/>
      <c r="WW99" s="28"/>
      <c r="WX99" s="28"/>
      <c r="WY99" s="28"/>
      <c r="WZ99" s="28"/>
      <c r="XA99" s="28"/>
      <c r="XB99" s="28"/>
      <c r="XC99" s="28"/>
      <c r="XD99" s="28"/>
      <c r="XE99" s="28"/>
      <c r="XF99" s="28"/>
      <c r="XG99" s="28"/>
      <c r="XH99" s="28"/>
      <c r="XI99" s="28"/>
      <c r="XJ99" s="28"/>
      <c r="XK99" s="28"/>
      <c r="XL99" s="28"/>
      <c r="XM99" s="28"/>
      <c r="XN99" s="28"/>
      <c r="XO99" s="28"/>
      <c r="XP99" s="28"/>
      <c r="XQ99" s="28"/>
      <c r="XR99" s="28"/>
      <c r="XS99" s="28"/>
      <c r="XT99" s="28"/>
      <c r="XU99" s="28"/>
      <c r="XV99" s="28"/>
      <c r="XW99" s="28"/>
      <c r="XX99" s="28"/>
      <c r="XY99" s="28"/>
      <c r="XZ99" s="28"/>
      <c r="YA99" s="28"/>
      <c r="YB99" s="28"/>
      <c r="YC99" s="28"/>
      <c r="YD99" s="28"/>
      <c r="YE99" s="28"/>
      <c r="YF99" s="28"/>
      <c r="YG99" s="28"/>
      <c r="YH99" s="28"/>
      <c r="YI99" s="28"/>
      <c r="YJ99" s="28"/>
      <c r="YK99" s="28"/>
      <c r="YL99" s="28"/>
      <c r="YM99" s="28"/>
      <c r="YN99" s="28"/>
      <c r="YO99" s="28"/>
      <c r="YP99" s="28"/>
      <c r="YQ99" s="28"/>
      <c r="YR99" s="28"/>
      <c r="YS99" s="28"/>
      <c r="YT99" s="28"/>
      <c r="YU99" s="28"/>
      <c r="YV99" s="28"/>
      <c r="YW99" s="28"/>
      <c r="YX99" s="28"/>
      <c r="YY99" s="28"/>
      <c r="YZ99" s="28"/>
      <c r="ZA99" s="28"/>
      <c r="ZB99" s="28"/>
      <c r="ZC99" s="28"/>
      <c r="ZD99" s="28"/>
      <c r="ZE99" s="28"/>
      <c r="ZF99" s="28"/>
      <c r="ZG99" s="28"/>
      <c r="ZH99" s="28"/>
      <c r="ZI99" s="28"/>
      <c r="ZJ99" s="28"/>
      <c r="ZK99" s="28"/>
      <c r="ZL99" s="28"/>
      <c r="ZM99" s="28"/>
      <c r="ZN99" s="28"/>
      <c r="ZO99" s="28"/>
      <c r="ZP99" s="28"/>
      <c r="ZQ99" s="28"/>
      <c r="ZR99" s="28"/>
      <c r="ZS99" s="28"/>
      <c r="ZT99" s="28"/>
      <c r="ZU99" s="28"/>
      <c r="ZV99" s="28"/>
      <c r="ZW99" s="28"/>
      <c r="ZX99" s="28"/>
      <c r="ZY99" s="28"/>
      <c r="ZZ99" s="28"/>
      <c r="AAA99" s="28"/>
      <c r="AAB99" s="28"/>
      <c r="AAC99" s="28"/>
      <c r="AAD99" s="28"/>
      <c r="AAE99" s="28"/>
      <c r="AAF99" s="28"/>
      <c r="AAG99" s="28"/>
      <c r="AAH99" s="28"/>
      <c r="AAI99" s="28"/>
      <c r="AAJ99" s="28"/>
      <c r="AAK99" s="28"/>
      <c r="AAL99" s="28"/>
      <c r="AAM99" s="28"/>
      <c r="AAN99" s="28"/>
      <c r="AAO99" s="28"/>
      <c r="AAP99" s="28"/>
      <c r="AAQ99" s="28"/>
      <c r="AAR99" s="28"/>
      <c r="AAS99" s="28"/>
      <c r="AAT99" s="28"/>
      <c r="AAU99" s="28"/>
      <c r="AAV99" s="28"/>
      <c r="AAW99" s="28"/>
      <c r="AAX99" s="28"/>
      <c r="AAY99" s="28"/>
      <c r="AAZ99" s="28"/>
      <c r="ABA99" s="28"/>
      <c r="ABB99" s="28"/>
      <c r="ABC99" s="28"/>
      <c r="ABD99" s="28"/>
      <c r="ABE99" s="28"/>
      <c r="ABF99" s="28"/>
      <c r="ABG99" s="28"/>
      <c r="ABH99" s="28"/>
      <c r="ABI99" s="28"/>
      <c r="ABJ99" s="28"/>
      <c r="ABK99" s="28"/>
      <c r="ABL99" s="28"/>
      <c r="ABM99" s="28"/>
      <c r="ABN99" s="28"/>
      <c r="ABO99" s="28"/>
      <c r="ABP99" s="28"/>
      <c r="ABQ99" s="28"/>
      <c r="ABR99" s="28"/>
      <c r="ABS99" s="28"/>
      <c r="ABT99" s="28"/>
      <c r="ABU99" s="28"/>
      <c r="ABV99" s="28"/>
      <c r="ABW99" s="28"/>
      <c r="ABX99" s="28"/>
      <c r="ABY99" s="28"/>
      <c r="ABZ99" s="28"/>
      <c r="ACA99" s="28"/>
      <c r="ACB99" s="28"/>
      <c r="ACC99" s="28"/>
      <c r="ACD99" s="28"/>
      <c r="ACE99" s="28"/>
      <c r="ACF99" s="28"/>
      <c r="ACG99" s="28"/>
      <c r="ACH99" s="28"/>
      <c r="ACI99" s="28"/>
      <c r="ACJ99" s="28"/>
      <c r="ACK99" s="28"/>
      <c r="ACL99" s="28"/>
      <c r="ACM99" s="28"/>
      <c r="ACN99" s="28"/>
      <c r="ACO99" s="28"/>
      <c r="ACP99" s="28"/>
      <c r="ACQ99" s="28"/>
      <c r="ACR99" s="28"/>
      <c r="ACS99" s="28"/>
      <c r="ACT99" s="28"/>
      <c r="ACU99" s="28"/>
      <c r="ACV99" s="28"/>
      <c r="ACW99" s="28"/>
      <c r="ACX99" s="28"/>
      <c r="ACY99" s="28"/>
      <c r="ACZ99" s="28"/>
      <c r="ADA99" s="28"/>
      <c r="ADB99" s="28"/>
      <c r="ADC99" s="28"/>
      <c r="ADD99" s="28"/>
      <c r="ADE99" s="28"/>
      <c r="ADF99" s="28"/>
      <c r="ADG99" s="28"/>
      <c r="ADH99" s="28"/>
      <c r="ADI99" s="28"/>
      <c r="ADJ99" s="28"/>
      <c r="ADK99" s="28"/>
      <c r="ADL99" s="28"/>
      <c r="ADM99" s="28"/>
      <c r="ADN99" s="28"/>
      <c r="ADO99" s="28"/>
      <c r="ADP99" s="28"/>
      <c r="ADQ99" s="28"/>
      <c r="ADR99" s="28"/>
      <c r="ADS99" s="28"/>
      <c r="ADT99" s="28"/>
      <c r="ADU99" s="28"/>
      <c r="ADV99" s="28"/>
      <c r="ADW99" s="28"/>
      <c r="ADX99" s="28"/>
      <c r="ADY99" s="28"/>
      <c r="ADZ99" s="28"/>
      <c r="AEA99" s="28"/>
      <c r="AEB99" s="28"/>
      <c r="AEC99" s="28"/>
      <c r="AED99" s="28"/>
      <c r="AEE99" s="28"/>
      <c r="AEF99" s="28"/>
      <c r="AEG99" s="28"/>
      <c r="AEH99" s="28"/>
      <c r="AEI99" s="28"/>
      <c r="AEJ99" s="28"/>
      <c r="AEK99" s="28"/>
      <c r="AEL99" s="28"/>
      <c r="AEM99" s="28"/>
      <c r="AEN99" s="28"/>
      <c r="AEO99" s="28"/>
      <c r="AEP99" s="28"/>
      <c r="AEQ99" s="28"/>
      <c r="AER99" s="28"/>
      <c r="AES99" s="28"/>
      <c r="AET99" s="28"/>
      <c r="AEU99" s="28"/>
      <c r="AEV99" s="28"/>
      <c r="AEW99" s="28"/>
      <c r="AEX99" s="28"/>
      <c r="AEY99" s="28"/>
      <c r="AEZ99" s="28"/>
      <c r="AFA99" s="28"/>
      <c r="AFB99" s="28"/>
      <c r="AFC99" s="28"/>
      <c r="AFD99" s="28"/>
      <c r="AFE99" s="28"/>
      <c r="AFF99" s="28"/>
      <c r="AFG99" s="28"/>
      <c r="AFH99" s="28"/>
      <c r="AFI99" s="28"/>
      <c r="AFJ99" s="28"/>
      <c r="AFK99" s="28"/>
      <c r="AFL99" s="28"/>
      <c r="AFM99" s="28"/>
      <c r="AFN99" s="28"/>
      <c r="AFO99" s="28"/>
      <c r="AFP99" s="28"/>
      <c r="AFQ99" s="28"/>
      <c r="AFR99" s="28"/>
      <c r="AFS99" s="28"/>
      <c r="AFT99" s="28"/>
      <c r="AFU99" s="28"/>
      <c r="AFV99" s="28"/>
      <c r="AFW99" s="28"/>
      <c r="AFX99" s="28"/>
      <c r="AFY99" s="28"/>
      <c r="AFZ99" s="28"/>
      <c r="AGA99" s="28"/>
      <c r="AGB99" s="28"/>
      <c r="AGC99" s="28"/>
      <c r="AGD99" s="28"/>
      <c r="AGE99" s="28"/>
      <c r="AGF99" s="28"/>
      <c r="AGG99" s="28"/>
      <c r="AGH99" s="28"/>
      <c r="AGI99" s="28"/>
      <c r="AGJ99" s="28"/>
      <c r="AGK99" s="28"/>
      <c r="AGL99" s="28"/>
      <c r="AGM99" s="28"/>
      <c r="AGN99" s="28"/>
      <c r="AGO99" s="28"/>
      <c r="AGP99" s="28"/>
      <c r="AGQ99" s="28"/>
      <c r="AGR99" s="28"/>
      <c r="AGS99" s="28"/>
      <c r="AGT99" s="28"/>
      <c r="AGU99" s="28"/>
      <c r="AGV99" s="28"/>
      <c r="AGW99" s="28"/>
      <c r="AGX99" s="28"/>
      <c r="AGY99" s="28"/>
      <c r="AGZ99" s="28"/>
      <c r="AHA99" s="28"/>
      <c r="AHB99" s="28"/>
      <c r="AHC99" s="28"/>
      <c r="AHD99" s="28"/>
      <c r="AHE99" s="28"/>
      <c r="AHF99" s="28"/>
      <c r="AHG99" s="28"/>
      <c r="AHH99" s="28"/>
      <c r="AHI99" s="28"/>
      <c r="AHJ99" s="28"/>
      <c r="AHK99" s="28"/>
      <c r="AHL99" s="28"/>
      <c r="AHM99" s="28"/>
      <c r="AHN99" s="28"/>
      <c r="AHO99" s="28"/>
      <c r="AHP99" s="28"/>
      <c r="AHQ99" s="28"/>
      <c r="AHR99" s="28"/>
      <c r="AHS99" s="28"/>
      <c r="AHT99" s="28"/>
      <c r="AHU99" s="28"/>
      <c r="AHV99" s="28"/>
      <c r="AHW99" s="28"/>
      <c r="AHX99" s="28"/>
      <c r="AHY99" s="28"/>
      <c r="AHZ99" s="28"/>
      <c r="AIA99" s="28"/>
      <c r="AIB99" s="28"/>
      <c r="AIC99" s="28"/>
      <c r="AID99" s="28"/>
      <c r="AIE99" s="28"/>
      <c r="AIF99" s="28"/>
      <c r="AIG99" s="28"/>
      <c r="AIH99" s="28"/>
      <c r="AII99" s="28"/>
      <c r="AIJ99" s="28"/>
      <c r="AIK99" s="28"/>
      <c r="AIL99" s="28"/>
      <c r="AIM99" s="28"/>
      <c r="AIN99" s="28"/>
      <c r="AIO99" s="28"/>
      <c r="AIP99" s="28"/>
      <c r="AIQ99" s="28"/>
      <c r="AIR99" s="28"/>
      <c r="AIS99" s="28"/>
      <c r="AIT99" s="28"/>
      <c r="AIU99" s="28"/>
      <c r="AIV99" s="28"/>
      <c r="AIW99" s="28"/>
      <c r="AIX99" s="28"/>
      <c r="AIY99" s="28"/>
      <c r="AIZ99" s="28"/>
      <c r="AJA99" s="28"/>
      <c r="AJB99" s="28"/>
      <c r="AJC99" s="28"/>
      <c r="AJD99" s="28"/>
      <c r="AJE99" s="28"/>
      <c r="AJF99" s="28"/>
      <c r="AJG99" s="28"/>
      <c r="AJH99" s="28"/>
      <c r="AJI99" s="28"/>
      <c r="AJJ99" s="28"/>
      <c r="AJK99" s="28"/>
      <c r="AJL99" s="28"/>
      <c r="AJM99" s="28"/>
      <c r="AJN99" s="28"/>
      <c r="AJO99" s="28"/>
      <c r="AJP99" s="28"/>
      <c r="AJQ99" s="28"/>
      <c r="AJR99" s="28"/>
      <c r="AJS99" s="28"/>
      <c r="AJT99" s="28"/>
      <c r="AJU99" s="28"/>
      <c r="AJV99" s="28"/>
      <c r="AJW99" s="28"/>
      <c r="AJX99" s="28"/>
      <c r="AJY99" s="28"/>
      <c r="AJZ99" s="28"/>
      <c r="AKA99" s="28"/>
      <c r="AKB99" s="28"/>
      <c r="AKC99" s="28"/>
      <c r="AKD99" s="28"/>
      <c r="AKE99" s="28"/>
      <c r="AKF99" s="28"/>
      <c r="AKG99" s="28"/>
      <c r="AKH99" s="28"/>
      <c r="AKI99" s="28"/>
      <c r="AKJ99" s="28"/>
      <c r="AKK99" s="28"/>
      <c r="AKL99" s="28"/>
      <c r="AKM99" s="28"/>
      <c r="AKN99" s="28"/>
      <c r="AKO99" s="28"/>
      <c r="AKP99" s="28"/>
      <c r="AKQ99" s="28"/>
      <c r="AKR99" s="28"/>
      <c r="AKS99" s="28"/>
      <c r="AKT99" s="28"/>
      <c r="AKU99" s="28"/>
      <c r="AKV99" s="28"/>
      <c r="AKW99" s="28"/>
      <c r="AKX99" s="28"/>
      <c r="AKY99" s="28"/>
      <c r="AKZ99" s="28"/>
      <c r="ALA99" s="28"/>
      <c r="ALB99" s="28"/>
      <c r="ALC99" s="28"/>
      <c r="ALD99" s="28"/>
      <c r="ALE99" s="28"/>
      <c r="ALF99" s="28"/>
      <c r="ALG99" s="28"/>
      <c r="ALH99" s="28"/>
      <c r="ALI99" s="28"/>
      <c r="ALJ99" s="28"/>
      <c r="ALK99" s="28"/>
      <c r="ALL99" s="28"/>
      <c r="ALM99" s="28"/>
      <c r="ALN99" s="28"/>
      <c r="ALO99" s="28"/>
      <c r="ALP99" s="28"/>
      <c r="ALQ99" s="28"/>
      <c r="ALR99" s="28"/>
      <c r="ALS99" s="28"/>
      <c r="ALT99" s="28"/>
      <c r="ALU99" s="28"/>
      <c r="ALV99" s="28"/>
      <c r="ALW99" s="28"/>
      <c r="ALX99" s="28"/>
      <c r="ALY99" s="28"/>
      <c r="ALZ99" s="28"/>
      <c r="AMA99" s="28"/>
      <c r="AMB99" s="28"/>
      <c r="AMC99" s="28"/>
      <c r="AMD99" s="28"/>
      <c r="AME99" s="28"/>
      <c r="AMF99" s="28"/>
      <c r="AMG99" s="28"/>
      <c r="AMH99" s="28"/>
      <c r="AMI99" s="28"/>
      <c r="AMJ99" s="28"/>
      <c r="AMK99" s="28"/>
      <c r="AML99" s="28"/>
      <c r="AMM99" s="28"/>
      <c r="AMN99" s="28"/>
      <c r="AMO99" s="28"/>
      <c r="AMP99" s="28"/>
      <c r="AMQ99" s="28"/>
      <c r="AMR99" s="28"/>
      <c r="AMS99" s="28"/>
      <c r="AMT99" s="28"/>
      <c r="AMU99" s="28"/>
      <c r="AMV99" s="28"/>
      <c r="AMW99" s="28"/>
      <c r="AMX99" s="28"/>
      <c r="AMY99" s="28"/>
      <c r="AMZ99" s="28"/>
      <c r="ANA99" s="28"/>
      <c r="ANB99" s="28"/>
      <c r="ANC99" s="28"/>
      <c r="AND99" s="28"/>
      <c r="ANE99" s="28"/>
      <c r="ANF99" s="28"/>
      <c r="ANG99" s="28"/>
      <c r="ANH99" s="28"/>
      <c r="ANI99" s="28"/>
      <c r="ANJ99" s="28"/>
      <c r="ANK99" s="28"/>
      <c r="ANL99" s="28"/>
      <c r="ANM99" s="28"/>
      <c r="ANN99" s="28"/>
      <c r="ANO99" s="28"/>
      <c r="ANP99" s="28"/>
      <c r="ANQ99" s="28"/>
      <c r="ANR99" s="28"/>
      <c r="ANS99" s="28"/>
      <c r="ANT99" s="28"/>
      <c r="ANU99" s="28"/>
      <c r="ANV99" s="28"/>
      <c r="ANW99" s="28"/>
      <c r="ANX99" s="28"/>
      <c r="ANY99" s="28"/>
      <c r="ANZ99" s="28"/>
      <c r="AOA99" s="28"/>
      <c r="AOB99" s="28"/>
      <c r="AOC99" s="28"/>
      <c r="AOD99" s="28"/>
      <c r="AOE99" s="28"/>
      <c r="AOF99" s="28"/>
      <c r="AOG99" s="28"/>
      <c r="AOH99" s="28"/>
      <c r="AOI99" s="28"/>
      <c r="AOJ99" s="28"/>
      <c r="AOK99" s="28"/>
      <c r="AOL99" s="28"/>
      <c r="AOM99" s="28"/>
      <c r="AON99" s="28"/>
      <c r="AOO99" s="28"/>
      <c r="AOP99" s="28"/>
      <c r="AOQ99" s="28"/>
      <c r="AOR99" s="28"/>
      <c r="AOS99" s="28"/>
      <c r="AOT99" s="28"/>
      <c r="AOU99" s="28"/>
      <c r="AOV99" s="28"/>
      <c r="AOW99" s="28"/>
      <c r="AOX99" s="28"/>
      <c r="AOY99" s="28"/>
      <c r="AOZ99" s="28"/>
      <c r="APA99" s="28"/>
      <c r="APB99" s="28"/>
      <c r="APC99" s="28"/>
      <c r="APD99" s="28"/>
      <c r="APE99" s="28"/>
      <c r="APF99" s="28"/>
      <c r="APG99" s="28"/>
      <c r="APH99" s="28"/>
      <c r="API99" s="28"/>
      <c r="APJ99" s="28"/>
      <c r="APK99" s="28"/>
      <c r="APL99" s="28"/>
      <c r="APM99" s="28"/>
      <c r="APN99" s="28"/>
      <c r="APO99" s="28"/>
      <c r="APP99" s="28"/>
      <c r="APQ99" s="28"/>
      <c r="APR99" s="28"/>
      <c r="APS99" s="28"/>
      <c r="APT99" s="28"/>
      <c r="APU99" s="28"/>
      <c r="APV99" s="28"/>
      <c r="APW99" s="28"/>
      <c r="APX99" s="28"/>
      <c r="APY99" s="28"/>
      <c r="APZ99" s="28"/>
      <c r="AQA99" s="28"/>
      <c r="AQB99" s="28"/>
      <c r="AQC99" s="28"/>
      <c r="AQD99" s="28"/>
      <c r="AQE99" s="28"/>
      <c r="AQF99" s="28"/>
      <c r="AQG99" s="28"/>
      <c r="AQH99" s="28"/>
      <c r="AQI99" s="28"/>
      <c r="AQJ99" s="28"/>
      <c r="AQK99" s="28"/>
      <c r="AQL99" s="28"/>
      <c r="AQM99" s="28"/>
      <c r="AQN99" s="28"/>
      <c r="AQO99" s="28"/>
      <c r="AQP99" s="28"/>
      <c r="AQQ99" s="28"/>
      <c r="AQR99" s="28"/>
      <c r="AQS99" s="28"/>
      <c r="AQT99" s="28"/>
      <c r="AQU99" s="28"/>
      <c r="AQV99" s="28"/>
      <c r="AQW99" s="28"/>
      <c r="AQX99" s="28"/>
      <c r="AQY99" s="28"/>
      <c r="AQZ99" s="28"/>
      <c r="ARA99" s="28"/>
      <c r="ARB99" s="28"/>
      <c r="ARC99" s="28"/>
      <c r="ARD99" s="28"/>
      <c r="ARE99" s="28"/>
      <c r="ARF99" s="28"/>
      <c r="ARG99" s="28"/>
      <c r="ARH99" s="28"/>
      <c r="ARI99" s="28"/>
      <c r="ARJ99" s="28"/>
      <c r="ARK99" s="28"/>
      <c r="ARL99" s="28"/>
      <c r="ARM99" s="28"/>
      <c r="ARN99" s="28"/>
      <c r="ARO99" s="28"/>
      <c r="ARP99" s="28"/>
      <c r="ARQ99" s="28"/>
      <c r="ARR99" s="28"/>
      <c r="ARS99" s="28"/>
      <c r="ART99" s="28"/>
      <c r="ARU99" s="28"/>
      <c r="ARV99" s="28"/>
      <c r="ARW99" s="28"/>
      <c r="ARX99" s="28"/>
      <c r="ARY99" s="28"/>
      <c r="ARZ99" s="28"/>
      <c r="ASA99" s="28"/>
      <c r="ASB99" s="28"/>
      <c r="ASC99" s="28"/>
      <c r="ASD99" s="28"/>
      <c r="ASE99" s="28"/>
      <c r="ASF99" s="28"/>
      <c r="ASG99" s="28"/>
      <c r="ASH99" s="28"/>
      <c r="ASI99" s="28"/>
      <c r="ASJ99" s="28"/>
      <c r="ASK99" s="28"/>
      <c r="ASL99" s="28"/>
      <c r="ASM99" s="28"/>
      <c r="ASN99" s="28"/>
      <c r="ASO99" s="28"/>
      <c r="ASP99" s="28"/>
      <c r="ASQ99" s="28"/>
      <c r="ASR99" s="28"/>
      <c r="ASS99" s="28"/>
      <c r="AST99" s="28"/>
      <c r="ASU99" s="28"/>
      <c r="ASV99" s="28"/>
      <c r="ASW99" s="28"/>
      <c r="ASX99" s="28"/>
      <c r="ASY99" s="28"/>
      <c r="ASZ99" s="28"/>
      <c r="ATA99" s="28"/>
      <c r="ATB99" s="28"/>
      <c r="ATC99" s="28"/>
      <c r="ATD99" s="28"/>
      <c r="ATE99" s="28"/>
      <c r="ATF99" s="28"/>
      <c r="ATG99" s="28"/>
      <c r="ATH99" s="28"/>
      <c r="ATI99" s="28"/>
      <c r="ATJ99" s="28"/>
      <c r="ATK99" s="28"/>
      <c r="ATL99" s="28"/>
    </row>
    <row r="100" spans="1:1208" x14ac:dyDescent="0.25">
      <c r="A100" s="3">
        <v>7290</v>
      </c>
      <c r="B100" s="98" t="s">
        <v>129</v>
      </c>
      <c r="C100" s="98"/>
      <c r="D100" s="98"/>
      <c r="E100" s="98"/>
      <c r="F100" s="99"/>
      <c r="G100" s="99"/>
      <c r="H100" s="98"/>
      <c r="I100" s="98"/>
      <c r="J100" s="98"/>
      <c r="K100" s="98"/>
      <c r="L100" s="98"/>
      <c r="M100" s="129"/>
      <c r="N100" s="129"/>
      <c r="O100" s="129"/>
      <c r="P100" s="129"/>
      <c r="Q100" s="129"/>
      <c r="R100" s="99">
        <f>SUM(M100:Q100)</f>
        <v>0</v>
      </c>
      <c r="S100" s="14"/>
    </row>
    <row r="101" spans="1:1208" x14ac:dyDescent="0.25">
      <c r="A101" s="3">
        <v>6340</v>
      </c>
      <c r="B101" s="98" t="s">
        <v>130</v>
      </c>
      <c r="C101" s="98"/>
      <c r="D101" s="98"/>
      <c r="E101" s="98"/>
      <c r="F101" s="99"/>
      <c r="G101" s="99"/>
      <c r="H101" s="98"/>
      <c r="I101" s="98"/>
      <c r="J101" s="98"/>
      <c r="K101" s="98"/>
      <c r="L101" s="98"/>
      <c r="M101" s="129"/>
      <c r="N101" s="129"/>
      <c r="O101" s="129"/>
      <c r="P101" s="129"/>
      <c r="Q101" s="129"/>
      <c r="R101" s="99">
        <f t="shared" ref="R101:R104" si="77">SUM(M101:Q101)</f>
        <v>0</v>
      </c>
      <c r="S101" s="14"/>
    </row>
    <row r="102" spans="1:1208" x14ac:dyDescent="0.25">
      <c r="A102" s="3">
        <v>7283</v>
      </c>
      <c r="B102" s="98" t="s">
        <v>131</v>
      </c>
      <c r="C102" s="98"/>
      <c r="D102" s="98"/>
      <c r="E102" s="98"/>
      <c r="F102" s="99"/>
      <c r="G102" s="99"/>
      <c r="H102" s="98"/>
      <c r="I102" s="98"/>
      <c r="J102" s="98"/>
      <c r="K102" s="98"/>
      <c r="L102" s="98"/>
      <c r="M102" s="129"/>
      <c r="N102" s="129"/>
      <c r="O102" s="129"/>
      <c r="P102" s="129"/>
      <c r="Q102" s="129"/>
      <c r="R102" s="99">
        <f t="shared" si="77"/>
        <v>0</v>
      </c>
      <c r="S102" s="14"/>
    </row>
    <row r="103" spans="1:1208" x14ac:dyDescent="0.25">
      <c r="A103" s="3">
        <v>7283</v>
      </c>
      <c r="B103" s="98" t="s">
        <v>132</v>
      </c>
      <c r="C103" s="98"/>
      <c r="D103" s="98"/>
      <c r="E103" s="98"/>
      <c r="F103" s="99"/>
      <c r="G103" s="99"/>
      <c r="H103" s="98"/>
      <c r="I103" s="98"/>
      <c r="J103" s="98"/>
      <c r="K103" s="98"/>
      <c r="L103" s="98"/>
      <c r="M103" s="129"/>
      <c r="N103" s="129"/>
      <c r="O103" s="129"/>
      <c r="P103" s="129"/>
      <c r="Q103" s="129"/>
      <c r="R103" s="99">
        <f t="shared" si="77"/>
        <v>0</v>
      </c>
      <c r="S103" s="14"/>
    </row>
    <row r="104" spans="1:1208" x14ac:dyDescent="0.25">
      <c r="A104" s="3">
        <v>7283</v>
      </c>
      <c r="B104" s="98" t="s">
        <v>133</v>
      </c>
      <c r="C104" s="98"/>
      <c r="D104" s="98"/>
      <c r="E104" s="98"/>
      <c r="F104" s="99"/>
      <c r="G104" s="99"/>
      <c r="H104" s="98"/>
      <c r="I104" s="98"/>
      <c r="J104" s="98"/>
      <c r="K104" s="98"/>
      <c r="L104" s="98"/>
      <c r="M104" s="129"/>
      <c r="N104" s="129"/>
      <c r="O104" s="129"/>
      <c r="P104" s="129"/>
      <c r="Q104" s="129"/>
      <c r="R104" s="99">
        <f t="shared" si="77"/>
        <v>0</v>
      </c>
      <c r="S104" s="14"/>
    </row>
    <row r="105" spans="1:1208" x14ac:dyDescent="0.25">
      <c r="B105" s="100" t="s">
        <v>134</v>
      </c>
      <c r="C105" s="100"/>
      <c r="D105" s="100"/>
      <c r="E105" s="100"/>
      <c r="F105" s="101"/>
      <c r="G105" s="101"/>
      <c r="H105" s="100"/>
      <c r="I105" s="100"/>
      <c r="J105" s="100"/>
      <c r="K105" s="100"/>
      <c r="L105" s="100"/>
      <c r="M105" s="101">
        <f>SUM(M100:M104)</f>
        <v>0</v>
      </c>
      <c r="N105" s="101">
        <f t="shared" ref="N105:Q105" si="78">SUM(N100:N104)</f>
        <v>0</v>
      </c>
      <c r="O105" s="101">
        <f t="shared" si="78"/>
        <v>0</v>
      </c>
      <c r="P105" s="101">
        <f t="shared" si="78"/>
        <v>0</v>
      </c>
      <c r="Q105" s="101">
        <f t="shared" si="78"/>
        <v>0</v>
      </c>
      <c r="R105" s="101">
        <f>SUM(R100:R104)</f>
        <v>0</v>
      </c>
      <c r="S105" s="14">
        <f>SUM(M105:Q105)</f>
        <v>0</v>
      </c>
    </row>
    <row r="106" spans="1:1208" ht="15" customHeight="1" x14ac:dyDescent="0.25">
      <c r="B106" s="49" t="s">
        <v>135</v>
      </c>
      <c r="C106" s="130"/>
    </row>
    <row r="107" spans="1:1208" x14ac:dyDescent="0.25">
      <c r="C107" s="106"/>
    </row>
    <row r="108" spans="1:1208" s="38" customFormat="1" x14ac:dyDescent="0.25">
      <c r="A108" s="28"/>
      <c r="B108" s="25" t="s">
        <v>145</v>
      </c>
      <c r="F108" s="42"/>
      <c r="G108" s="42"/>
      <c r="M108" s="38" t="str">
        <f>M99</f>
        <v>BP 1</v>
      </c>
      <c r="N108" s="38" t="str">
        <f t="shared" ref="N108:R108" si="79">N99</f>
        <v>BP 2</v>
      </c>
      <c r="O108" s="38" t="str">
        <f t="shared" si="79"/>
        <v>BP 3</v>
      </c>
      <c r="P108" s="38" t="str">
        <f t="shared" si="79"/>
        <v>BP 4</v>
      </c>
      <c r="Q108" s="38" t="str">
        <f t="shared" si="79"/>
        <v>BP 5</v>
      </c>
      <c r="R108" s="38" t="str">
        <f t="shared" si="79"/>
        <v>Total</v>
      </c>
      <c r="T108" s="28"/>
      <c r="U108" s="28"/>
      <c r="V108" s="28"/>
      <c r="W108" s="28"/>
      <c r="X108" s="28"/>
      <c r="Y108" s="28"/>
      <c r="Z108" s="28"/>
      <c r="AA108" s="28"/>
      <c r="AB108" s="28"/>
      <c r="AC108" s="28"/>
      <c r="AD108" s="28"/>
      <c r="AE108" s="28"/>
      <c r="AF108" s="28"/>
      <c r="AG108" s="28"/>
      <c r="AH108" s="28"/>
      <c r="AI108" s="28"/>
      <c r="AJ108" s="28"/>
      <c r="AK108" s="28"/>
      <c r="AL108" s="28"/>
      <c r="AM108" s="28"/>
      <c r="AN108" s="28"/>
      <c r="AO108" s="28"/>
      <c r="AP108" s="28"/>
      <c r="AQ108" s="28"/>
      <c r="AR108" s="28"/>
      <c r="AS108" s="28"/>
      <c r="AT108" s="28"/>
      <c r="AU108" s="28"/>
      <c r="AV108" s="28"/>
      <c r="AW108" s="28"/>
      <c r="AX108" s="28"/>
      <c r="AY108" s="28"/>
      <c r="AZ108" s="28"/>
      <c r="BA108" s="28"/>
      <c r="BB108" s="28"/>
      <c r="BC108" s="28"/>
      <c r="BD108" s="28"/>
      <c r="BE108" s="28"/>
      <c r="BF108" s="28"/>
      <c r="BG108" s="28"/>
      <c r="BH108" s="28"/>
      <c r="BI108" s="28"/>
      <c r="BJ108" s="28"/>
      <c r="BK108" s="28"/>
      <c r="BL108" s="28"/>
      <c r="BM108" s="28"/>
      <c r="BN108" s="28"/>
      <c r="BO108" s="28"/>
      <c r="BP108" s="28"/>
      <c r="BQ108" s="28"/>
      <c r="BR108" s="28"/>
      <c r="BS108" s="28"/>
      <c r="BT108" s="28"/>
      <c r="BU108" s="28"/>
      <c r="BV108" s="28"/>
      <c r="BW108" s="28"/>
      <c r="BX108" s="28"/>
      <c r="BY108" s="28"/>
      <c r="BZ108" s="28"/>
      <c r="CA108" s="28"/>
      <c r="CB108" s="28"/>
      <c r="CC108" s="28"/>
      <c r="CD108" s="28"/>
      <c r="CE108" s="28"/>
      <c r="CF108" s="28"/>
      <c r="CG108" s="28"/>
      <c r="CH108" s="28"/>
      <c r="CI108" s="28"/>
      <c r="CJ108" s="28"/>
      <c r="CK108" s="28"/>
      <c r="CL108" s="28"/>
      <c r="CM108" s="28"/>
      <c r="CN108" s="28"/>
      <c r="CO108" s="28"/>
      <c r="CP108" s="28"/>
      <c r="CQ108" s="28"/>
      <c r="CR108" s="28"/>
      <c r="CS108" s="28"/>
      <c r="CT108" s="28"/>
      <c r="CU108" s="28"/>
      <c r="CV108" s="28"/>
      <c r="CW108" s="28"/>
      <c r="CX108" s="28"/>
      <c r="CY108" s="28"/>
      <c r="CZ108" s="28"/>
      <c r="DA108" s="28"/>
      <c r="DB108" s="28"/>
      <c r="DC108" s="28"/>
      <c r="DD108" s="28"/>
      <c r="DE108" s="28"/>
      <c r="DF108" s="28"/>
      <c r="DG108" s="28"/>
      <c r="DH108" s="28"/>
      <c r="DI108" s="28"/>
      <c r="DJ108" s="28"/>
      <c r="DK108" s="28"/>
      <c r="DL108" s="28"/>
      <c r="DM108" s="28"/>
      <c r="DN108" s="28"/>
      <c r="DO108" s="28"/>
      <c r="DP108" s="28"/>
      <c r="DQ108" s="28"/>
      <c r="DR108" s="28"/>
      <c r="DS108" s="28"/>
      <c r="DT108" s="28"/>
      <c r="DU108" s="28"/>
      <c r="DV108" s="28"/>
      <c r="DW108" s="28"/>
      <c r="DX108" s="28"/>
      <c r="DY108" s="28"/>
      <c r="DZ108" s="28"/>
      <c r="EA108" s="28"/>
      <c r="EB108" s="28"/>
      <c r="EC108" s="28"/>
      <c r="ED108" s="28"/>
      <c r="EE108" s="28"/>
      <c r="EF108" s="28"/>
      <c r="EG108" s="28"/>
      <c r="EH108" s="28"/>
      <c r="EI108" s="28"/>
      <c r="EJ108" s="28"/>
      <c r="EK108" s="28"/>
      <c r="EL108" s="28"/>
      <c r="EM108" s="28"/>
      <c r="EN108" s="28"/>
      <c r="EO108" s="28"/>
      <c r="EP108" s="28"/>
      <c r="EQ108" s="28"/>
      <c r="ER108" s="28"/>
      <c r="ES108" s="28"/>
      <c r="ET108" s="28"/>
      <c r="EU108" s="28"/>
      <c r="EV108" s="28"/>
      <c r="EW108" s="28"/>
      <c r="EX108" s="28"/>
      <c r="EY108" s="28"/>
      <c r="EZ108" s="28"/>
      <c r="FA108" s="28"/>
      <c r="FB108" s="28"/>
      <c r="FC108" s="28"/>
      <c r="FD108" s="28"/>
      <c r="FE108" s="28"/>
      <c r="FF108" s="28"/>
      <c r="FG108" s="28"/>
      <c r="FH108" s="28"/>
      <c r="FI108" s="28"/>
      <c r="FJ108" s="28"/>
      <c r="FK108" s="28"/>
      <c r="FL108" s="28"/>
      <c r="FM108" s="28"/>
      <c r="FN108" s="28"/>
      <c r="FO108" s="28"/>
      <c r="FP108" s="28"/>
      <c r="FQ108" s="28"/>
      <c r="FR108" s="28"/>
      <c r="FS108" s="28"/>
      <c r="FT108" s="28"/>
      <c r="FU108" s="28"/>
      <c r="FV108" s="28"/>
      <c r="FW108" s="28"/>
      <c r="FX108" s="28"/>
      <c r="FY108" s="28"/>
      <c r="FZ108" s="28"/>
      <c r="GA108" s="28"/>
      <c r="GB108" s="28"/>
      <c r="GC108" s="28"/>
      <c r="GD108" s="28"/>
      <c r="GE108" s="28"/>
      <c r="GF108" s="28"/>
      <c r="GG108" s="28"/>
      <c r="GH108" s="28"/>
      <c r="GI108" s="28"/>
      <c r="GJ108" s="28"/>
      <c r="GK108" s="28"/>
      <c r="GL108" s="28"/>
      <c r="GM108" s="28"/>
      <c r="GN108" s="28"/>
      <c r="GO108" s="28"/>
      <c r="GP108" s="28"/>
      <c r="GQ108" s="28"/>
      <c r="GR108" s="28"/>
      <c r="GS108" s="28"/>
      <c r="GT108" s="28"/>
      <c r="GU108" s="28"/>
      <c r="GV108" s="28"/>
      <c r="GW108" s="28"/>
      <c r="GX108" s="28"/>
      <c r="GY108" s="28"/>
      <c r="GZ108" s="28"/>
      <c r="HA108" s="28"/>
      <c r="HB108" s="28"/>
      <c r="HC108" s="28"/>
      <c r="HD108" s="28"/>
      <c r="HE108" s="28"/>
      <c r="HF108" s="28"/>
      <c r="HG108" s="28"/>
      <c r="HH108" s="28"/>
      <c r="HI108" s="28"/>
      <c r="HJ108" s="28"/>
      <c r="HK108" s="28"/>
      <c r="HL108" s="28"/>
      <c r="HM108" s="28"/>
      <c r="HN108" s="28"/>
      <c r="HO108" s="28"/>
      <c r="HP108" s="28"/>
      <c r="HQ108" s="28"/>
      <c r="HR108" s="28"/>
      <c r="HS108" s="28"/>
      <c r="HT108" s="28"/>
      <c r="HU108" s="28"/>
      <c r="HV108" s="28"/>
      <c r="HW108" s="28"/>
      <c r="HX108" s="28"/>
      <c r="HY108" s="28"/>
      <c r="HZ108" s="28"/>
      <c r="IA108" s="28"/>
      <c r="IB108" s="28"/>
      <c r="IC108" s="28"/>
      <c r="ID108" s="28"/>
      <c r="IE108" s="28"/>
      <c r="IF108" s="28"/>
      <c r="IG108" s="28"/>
      <c r="IH108" s="28"/>
      <c r="II108" s="28"/>
      <c r="IJ108" s="28"/>
      <c r="IK108" s="28"/>
      <c r="IL108" s="28"/>
      <c r="IM108" s="28"/>
      <c r="IN108" s="28"/>
      <c r="IO108" s="28"/>
      <c r="IP108" s="28"/>
      <c r="IQ108" s="28"/>
      <c r="IR108" s="28"/>
      <c r="IS108" s="28"/>
      <c r="IT108" s="28"/>
      <c r="IU108" s="28"/>
      <c r="IV108" s="28"/>
      <c r="IW108" s="28"/>
      <c r="IX108" s="28"/>
      <c r="IY108" s="28"/>
      <c r="IZ108" s="28"/>
      <c r="JA108" s="28"/>
      <c r="JB108" s="28"/>
      <c r="JC108" s="28"/>
      <c r="JD108" s="28"/>
      <c r="JE108" s="28"/>
      <c r="JF108" s="28"/>
      <c r="JG108" s="28"/>
      <c r="JH108" s="28"/>
      <c r="JI108" s="28"/>
      <c r="JJ108" s="28"/>
      <c r="JK108" s="28"/>
      <c r="JL108" s="28"/>
      <c r="JM108" s="28"/>
      <c r="JN108" s="28"/>
      <c r="JO108" s="28"/>
      <c r="JP108" s="28"/>
      <c r="JQ108" s="28"/>
      <c r="JR108" s="28"/>
      <c r="JS108" s="28"/>
      <c r="JT108" s="28"/>
      <c r="JU108" s="28"/>
      <c r="JV108" s="28"/>
      <c r="JW108" s="28"/>
      <c r="JX108" s="28"/>
      <c r="JY108" s="28"/>
      <c r="JZ108" s="28"/>
      <c r="KA108" s="28"/>
      <c r="KB108" s="28"/>
      <c r="KC108" s="28"/>
      <c r="KD108" s="28"/>
      <c r="KE108" s="28"/>
      <c r="KF108" s="28"/>
      <c r="KG108" s="28"/>
      <c r="KH108" s="28"/>
      <c r="KI108" s="28"/>
      <c r="KJ108" s="28"/>
      <c r="KK108" s="28"/>
      <c r="KL108" s="28"/>
      <c r="KM108" s="28"/>
      <c r="KN108" s="28"/>
      <c r="KO108" s="28"/>
      <c r="KP108" s="28"/>
      <c r="KQ108" s="28"/>
      <c r="KR108" s="28"/>
      <c r="KS108" s="28"/>
      <c r="KT108" s="28"/>
      <c r="KU108" s="28"/>
      <c r="KV108" s="28"/>
      <c r="KW108" s="28"/>
      <c r="KX108" s="28"/>
      <c r="KY108" s="28"/>
      <c r="KZ108" s="28"/>
      <c r="LA108" s="28"/>
      <c r="LB108" s="28"/>
      <c r="LC108" s="28"/>
      <c r="LD108" s="28"/>
      <c r="LE108" s="28"/>
      <c r="LF108" s="28"/>
      <c r="LG108" s="28"/>
      <c r="LH108" s="28"/>
      <c r="LI108" s="28"/>
      <c r="LJ108" s="28"/>
      <c r="LK108" s="28"/>
      <c r="LL108" s="28"/>
      <c r="LM108" s="28"/>
      <c r="LN108" s="28"/>
      <c r="LO108" s="28"/>
      <c r="LP108" s="28"/>
      <c r="LQ108" s="28"/>
      <c r="LR108" s="28"/>
      <c r="LS108" s="28"/>
      <c r="LT108" s="28"/>
      <c r="LU108" s="28"/>
      <c r="LV108" s="28"/>
      <c r="LW108" s="28"/>
      <c r="LX108" s="28"/>
      <c r="LY108" s="28"/>
      <c r="LZ108" s="28"/>
      <c r="MA108" s="28"/>
      <c r="MB108" s="28"/>
      <c r="MC108" s="28"/>
      <c r="MD108" s="28"/>
      <c r="ME108" s="28"/>
      <c r="MF108" s="28"/>
      <c r="MG108" s="28"/>
      <c r="MH108" s="28"/>
      <c r="MI108" s="28"/>
      <c r="MJ108" s="28"/>
      <c r="MK108" s="28"/>
      <c r="ML108" s="28"/>
      <c r="MM108" s="28"/>
      <c r="MN108" s="28"/>
      <c r="MO108" s="28"/>
      <c r="MP108" s="28"/>
      <c r="MQ108" s="28"/>
      <c r="MR108" s="28"/>
      <c r="MS108" s="28"/>
      <c r="MT108" s="28"/>
      <c r="MU108" s="28"/>
      <c r="MV108" s="28"/>
      <c r="MW108" s="28"/>
      <c r="MX108" s="28"/>
      <c r="MY108" s="28"/>
      <c r="MZ108" s="28"/>
      <c r="NA108" s="28"/>
      <c r="NB108" s="28"/>
      <c r="NC108" s="28"/>
      <c r="ND108" s="28"/>
      <c r="NE108" s="28"/>
      <c r="NF108" s="28"/>
      <c r="NG108" s="28"/>
      <c r="NH108" s="28"/>
      <c r="NI108" s="28"/>
      <c r="NJ108" s="28"/>
      <c r="NK108" s="28"/>
      <c r="NL108" s="28"/>
      <c r="NM108" s="28"/>
      <c r="NN108" s="28"/>
      <c r="NO108" s="28"/>
      <c r="NP108" s="28"/>
      <c r="NQ108" s="28"/>
      <c r="NR108" s="28"/>
      <c r="NS108" s="28"/>
      <c r="NT108" s="28"/>
      <c r="NU108" s="28"/>
      <c r="NV108" s="28"/>
      <c r="NW108" s="28"/>
      <c r="NX108" s="28"/>
      <c r="NY108" s="28"/>
      <c r="NZ108" s="28"/>
      <c r="OA108" s="28"/>
      <c r="OB108" s="28"/>
      <c r="OC108" s="28"/>
      <c r="OD108" s="28"/>
      <c r="OE108" s="28"/>
      <c r="OF108" s="28"/>
      <c r="OG108" s="28"/>
      <c r="OH108" s="28"/>
      <c r="OI108" s="28"/>
      <c r="OJ108" s="28"/>
      <c r="OK108" s="28"/>
      <c r="OL108" s="28"/>
      <c r="OM108" s="28"/>
      <c r="ON108" s="28"/>
      <c r="OO108" s="28"/>
      <c r="OP108" s="28"/>
      <c r="OQ108" s="28"/>
      <c r="OR108" s="28"/>
      <c r="OS108" s="28"/>
      <c r="OT108" s="28"/>
      <c r="OU108" s="28"/>
      <c r="OV108" s="28"/>
      <c r="OW108" s="28"/>
      <c r="OX108" s="28"/>
      <c r="OY108" s="28"/>
      <c r="OZ108" s="28"/>
      <c r="PA108" s="28"/>
      <c r="PB108" s="28"/>
      <c r="PC108" s="28"/>
      <c r="PD108" s="28"/>
      <c r="PE108" s="28"/>
      <c r="PF108" s="28"/>
      <c r="PG108" s="28"/>
      <c r="PH108" s="28"/>
      <c r="PI108" s="28"/>
      <c r="PJ108" s="28"/>
      <c r="PK108" s="28"/>
      <c r="PL108" s="28"/>
      <c r="PM108" s="28"/>
      <c r="PN108" s="28"/>
      <c r="PO108" s="28"/>
      <c r="PP108" s="28"/>
      <c r="PQ108" s="28"/>
      <c r="PR108" s="28"/>
      <c r="PS108" s="28"/>
      <c r="PT108" s="28"/>
      <c r="PU108" s="28"/>
      <c r="PV108" s="28"/>
      <c r="PW108" s="28"/>
      <c r="PX108" s="28"/>
      <c r="PY108" s="28"/>
      <c r="PZ108" s="28"/>
      <c r="QA108" s="28"/>
      <c r="QB108" s="28"/>
      <c r="QC108" s="28"/>
      <c r="QD108" s="28"/>
      <c r="QE108" s="28"/>
      <c r="QF108" s="28"/>
      <c r="QG108" s="28"/>
      <c r="QH108" s="28"/>
      <c r="QI108" s="28"/>
      <c r="QJ108" s="28"/>
      <c r="QK108" s="28"/>
      <c r="QL108" s="28"/>
      <c r="QM108" s="28"/>
      <c r="QN108" s="28"/>
      <c r="QO108" s="28"/>
      <c r="QP108" s="28"/>
      <c r="QQ108" s="28"/>
      <c r="QR108" s="28"/>
      <c r="QS108" s="28"/>
      <c r="QT108" s="28"/>
      <c r="QU108" s="28"/>
      <c r="QV108" s="28"/>
      <c r="QW108" s="28"/>
      <c r="QX108" s="28"/>
      <c r="QY108" s="28"/>
      <c r="QZ108" s="28"/>
      <c r="RA108" s="28"/>
      <c r="RB108" s="28"/>
      <c r="RC108" s="28"/>
      <c r="RD108" s="28"/>
      <c r="RE108" s="28"/>
      <c r="RF108" s="28"/>
      <c r="RG108" s="28"/>
      <c r="RH108" s="28"/>
      <c r="RI108" s="28"/>
      <c r="RJ108" s="28"/>
      <c r="RK108" s="28"/>
      <c r="RL108" s="28"/>
      <c r="RM108" s="28"/>
      <c r="RN108" s="28"/>
      <c r="RO108" s="28"/>
      <c r="RP108" s="28"/>
      <c r="RQ108" s="28"/>
      <c r="RR108" s="28"/>
      <c r="RS108" s="28"/>
      <c r="RT108" s="28"/>
      <c r="RU108" s="28"/>
      <c r="RV108" s="28"/>
      <c r="RW108" s="28"/>
      <c r="RX108" s="28"/>
      <c r="RY108" s="28"/>
      <c r="RZ108" s="28"/>
      <c r="SA108" s="28"/>
      <c r="SB108" s="28"/>
      <c r="SC108" s="28"/>
      <c r="SD108" s="28"/>
      <c r="SE108" s="28"/>
      <c r="SF108" s="28"/>
      <c r="SG108" s="28"/>
      <c r="SH108" s="28"/>
      <c r="SI108" s="28"/>
      <c r="SJ108" s="28"/>
      <c r="SK108" s="28"/>
      <c r="SL108" s="28"/>
      <c r="SM108" s="28"/>
      <c r="SN108" s="28"/>
      <c r="SO108" s="28"/>
      <c r="SP108" s="28"/>
      <c r="SQ108" s="28"/>
      <c r="SR108" s="28"/>
      <c r="SS108" s="28"/>
      <c r="ST108" s="28"/>
      <c r="SU108" s="28"/>
      <c r="SV108" s="28"/>
      <c r="SW108" s="28"/>
      <c r="SX108" s="28"/>
      <c r="SY108" s="28"/>
      <c r="SZ108" s="28"/>
      <c r="TA108" s="28"/>
      <c r="TB108" s="28"/>
      <c r="TC108" s="28"/>
      <c r="TD108" s="28"/>
      <c r="TE108" s="28"/>
      <c r="TF108" s="28"/>
      <c r="TG108" s="28"/>
      <c r="TH108" s="28"/>
      <c r="TI108" s="28"/>
      <c r="TJ108" s="28"/>
      <c r="TK108" s="28"/>
      <c r="TL108" s="28"/>
      <c r="TM108" s="28"/>
      <c r="TN108" s="28"/>
      <c r="TO108" s="28"/>
      <c r="TP108" s="28"/>
      <c r="TQ108" s="28"/>
      <c r="TR108" s="28"/>
      <c r="TS108" s="28"/>
      <c r="TT108" s="28"/>
      <c r="TU108" s="28"/>
      <c r="TV108" s="28"/>
      <c r="TW108" s="28"/>
      <c r="TX108" s="28"/>
      <c r="TY108" s="28"/>
      <c r="TZ108" s="28"/>
      <c r="UA108" s="28"/>
      <c r="UB108" s="28"/>
      <c r="UC108" s="28"/>
      <c r="UD108" s="28"/>
      <c r="UE108" s="28"/>
      <c r="UF108" s="28"/>
      <c r="UG108" s="28"/>
      <c r="UH108" s="28"/>
      <c r="UI108" s="28"/>
      <c r="UJ108" s="28"/>
      <c r="UK108" s="28"/>
      <c r="UL108" s="28"/>
      <c r="UM108" s="28"/>
      <c r="UN108" s="28"/>
      <c r="UO108" s="28"/>
      <c r="UP108" s="28"/>
      <c r="UQ108" s="28"/>
      <c r="UR108" s="28"/>
      <c r="US108" s="28"/>
      <c r="UT108" s="28"/>
      <c r="UU108" s="28"/>
      <c r="UV108" s="28"/>
      <c r="UW108" s="28"/>
      <c r="UX108" s="28"/>
      <c r="UY108" s="28"/>
      <c r="UZ108" s="28"/>
      <c r="VA108" s="28"/>
      <c r="VB108" s="28"/>
      <c r="VC108" s="28"/>
      <c r="VD108" s="28"/>
      <c r="VE108" s="28"/>
      <c r="VF108" s="28"/>
      <c r="VG108" s="28"/>
      <c r="VH108" s="28"/>
      <c r="VI108" s="28"/>
      <c r="VJ108" s="28"/>
      <c r="VK108" s="28"/>
      <c r="VL108" s="28"/>
      <c r="VM108" s="28"/>
      <c r="VN108" s="28"/>
      <c r="VO108" s="28"/>
      <c r="VP108" s="28"/>
      <c r="VQ108" s="28"/>
      <c r="VR108" s="28"/>
      <c r="VS108" s="28"/>
      <c r="VT108" s="28"/>
      <c r="VU108" s="28"/>
      <c r="VV108" s="28"/>
      <c r="VW108" s="28"/>
      <c r="VX108" s="28"/>
      <c r="VY108" s="28"/>
      <c r="VZ108" s="28"/>
      <c r="WA108" s="28"/>
      <c r="WB108" s="28"/>
      <c r="WC108" s="28"/>
      <c r="WD108" s="28"/>
      <c r="WE108" s="28"/>
      <c r="WF108" s="28"/>
      <c r="WG108" s="28"/>
      <c r="WH108" s="28"/>
      <c r="WI108" s="28"/>
      <c r="WJ108" s="28"/>
      <c r="WK108" s="28"/>
      <c r="WL108" s="28"/>
      <c r="WM108" s="28"/>
      <c r="WN108" s="28"/>
      <c r="WO108" s="28"/>
      <c r="WP108" s="28"/>
      <c r="WQ108" s="28"/>
      <c r="WR108" s="28"/>
      <c r="WS108" s="28"/>
      <c r="WT108" s="28"/>
      <c r="WU108" s="28"/>
      <c r="WV108" s="28"/>
      <c r="WW108" s="28"/>
      <c r="WX108" s="28"/>
      <c r="WY108" s="28"/>
      <c r="WZ108" s="28"/>
      <c r="XA108" s="28"/>
      <c r="XB108" s="28"/>
      <c r="XC108" s="28"/>
      <c r="XD108" s="28"/>
      <c r="XE108" s="28"/>
      <c r="XF108" s="28"/>
      <c r="XG108" s="28"/>
      <c r="XH108" s="28"/>
      <c r="XI108" s="28"/>
      <c r="XJ108" s="28"/>
      <c r="XK108" s="28"/>
      <c r="XL108" s="28"/>
      <c r="XM108" s="28"/>
      <c r="XN108" s="28"/>
      <c r="XO108" s="28"/>
      <c r="XP108" s="28"/>
      <c r="XQ108" s="28"/>
      <c r="XR108" s="28"/>
      <c r="XS108" s="28"/>
      <c r="XT108" s="28"/>
      <c r="XU108" s="28"/>
      <c r="XV108" s="28"/>
      <c r="XW108" s="28"/>
      <c r="XX108" s="28"/>
      <c r="XY108" s="28"/>
      <c r="XZ108" s="28"/>
      <c r="YA108" s="28"/>
      <c r="YB108" s="28"/>
      <c r="YC108" s="28"/>
      <c r="YD108" s="28"/>
      <c r="YE108" s="28"/>
      <c r="YF108" s="28"/>
      <c r="YG108" s="28"/>
      <c r="YH108" s="28"/>
      <c r="YI108" s="28"/>
      <c r="YJ108" s="28"/>
      <c r="YK108" s="28"/>
      <c r="YL108" s="28"/>
      <c r="YM108" s="28"/>
      <c r="YN108" s="28"/>
      <c r="YO108" s="28"/>
      <c r="YP108" s="28"/>
      <c r="YQ108" s="28"/>
      <c r="YR108" s="28"/>
      <c r="YS108" s="28"/>
      <c r="YT108" s="28"/>
      <c r="YU108" s="28"/>
      <c r="YV108" s="28"/>
      <c r="YW108" s="28"/>
      <c r="YX108" s="28"/>
      <c r="YY108" s="28"/>
      <c r="YZ108" s="28"/>
      <c r="ZA108" s="28"/>
      <c r="ZB108" s="28"/>
      <c r="ZC108" s="28"/>
      <c r="ZD108" s="28"/>
      <c r="ZE108" s="28"/>
      <c r="ZF108" s="28"/>
      <c r="ZG108" s="28"/>
      <c r="ZH108" s="28"/>
      <c r="ZI108" s="28"/>
      <c r="ZJ108" s="28"/>
      <c r="ZK108" s="28"/>
      <c r="ZL108" s="28"/>
      <c r="ZM108" s="28"/>
      <c r="ZN108" s="28"/>
      <c r="ZO108" s="28"/>
      <c r="ZP108" s="28"/>
      <c r="ZQ108" s="28"/>
      <c r="ZR108" s="28"/>
      <c r="ZS108" s="28"/>
      <c r="ZT108" s="28"/>
      <c r="ZU108" s="28"/>
      <c r="ZV108" s="28"/>
      <c r="ZW108" s="28"/>
      <c r="ZX108" s="28"/>
      <c r="ZY108" s="28"/>
      <c r="ZZ108" s="28"/>
      <c r="AAA108" s="28"/>
      <c r="AAB108" s="28"/>
      <c r="AAC108" s="28"/>
      <c r="AAD108" s="28"/>
      <c r="AAE108" s="28"/>
      <c r="AAF108" s="28"/>
      <c r="AAG108" s="28"/>
      <c r="AAH108" s="28"/>
      <c r="AAI108" s="28"/>
      <c r="AAJ108" s="28"/>
      <c r="AAK108" s="28"/>
      <c r="AAL108" s="28"/>
      <c r="AAM108" s="28"/>
      <c r="AAN108" s="28"/>
      <c r="AAO108" s="28"/>
      <c r="AAP108" s="28"/>
      <c r="AAQ108" s="28"/>
      <c r="AAR108" s="28"/>
      <c r="AAS108" s="28"/>
      <c r="AAT108" s="28"/>
      <c r="AAU108" s="28"/>
      <c r="AAV108" s="28"/>
      <c r="AAW108" s="28"/>
      <c r="AAX108" s="28"/>
      <c r="AAY108" s="28"/>
      <c r="AAZ108" s="28"/>
      <c r="ABA108" s="28"/>
      <c r="ABB108" s="28"/>
      <c r="ABC108" s="28"/>
      <c r="ABD108" s="28"/>
      <c r="ABE108" s="28"/>
      <c r="ABF108" s="28"/>
      <c r="ABG108" s="28"/>
      <c r="ABH108" s="28"/>
      <c r="ABI108" s="28"/>
      <c r="ABJ108" s="28"/>
      <c r="ABK108" s="28"/>
      <c r="ABL108" s="28"/>
      <c r="ABM108" s="28"/>
      <c r="ABN108" s="28"/>
      <c r="ABO108" s="28"/>
      <c r="ABP108" s="28"/>
      <c r="ABQ108" s="28"/>
      <c r="ABR108" s="28"/>
      <c r="ABS108" s="28"/>
      <c r="ABT108" s="28"/>
      <c r="ABU108" s="28"/>
      <c r="ABV108" s="28"/>
      <c r="ABW108" s="28"/>
      <c r="ABX108" s="28"/>
      <c r="ABY108" s="28"/>
      <c r="ABZ108" s="28"/>
      <c r="ACA108" s="28"/>
      <c r="ACB108" s="28"/>
      <c r="ACC108" s="28"/>
      <c r="ACD108" s="28"/>
      <c r="ACE108" s="28"/>
      <c r="ACF108" s="28"/>
      <c r="ACG108" s="28"/>
      <c r="ACH108" s="28"/>
      <c r="ACI108" s="28"/>
      <c r="ACJ108" s="28"/>
      <c r="ACK108" s="28"/>
      <c r="ACL108" s="28"/>
      <c r="ACM108" s="28"/>
      <c r="ACN108" s="28"/>
      <c r="ACO108" s="28"/>
      <c r="ACP108" s="28"/>
      <c r="ACQ108" s="28"/>
      <c r="ACR108" s="28"/>
      <c r="ACS108" s="28"/>
      <c r="ACT108" s="28"/>
      <c r="ACU108" s="28"/>
      <c r="ACV108" s="28"/>
      <c r="ACW108" s="28"/>
      <c r="ACX108" s="28"/>
      <c r="ACY108" s="28"/>
      <c r="ACZ108" s="28"/>
      <c r="ADA108" s="28"/>
      <c r="ADB108" s="28"/>
      <c r="ADC108" s="28"/>
      <c r="ADD108" s="28"/>
      <c r="ADE108" s="28"/>
      <c r="ADF108" s="28"/>
      <c r="ADG108" s="28"/>
      <c r="ADH108" s="28"/>
      <c r="ADI108" s="28"/>
      <c r="ADJ108" s="28"/>
      <c r="ADK108" s="28"/>
      <c r="ADL108" s="28"/>
      <c r="ADM108" s="28"/>
      <c r="ADN108" s="28"/>
      <c r="ADO108" s="28"/>
      <c r="ADP108" s="28"/>
      <c r="ADQ108" s="28"/>
      <c r="ADR108" s="28"/>
      <c r="ADS108" s="28"/>
      <c r="ADT108" s="28"/>
      <c r="ADU108" s="28"/>
      <c r="ADV108" s="28"/>
      <c r="ADW108" s="28"/>
      <c r="ADX108" s="28"/>
      <c r="ADY108" s="28"/>
      <c r="ADZ108" s="28"/>
      <c r="AEA108" s="28"/>
      <c r="AEB108" s="28"/>
      <c r="AEC108" s="28"/>
      <c r="AED108" s="28"/>
      <c r="AEE108" s="28"/>
      <c r="AEF108" s="28"/>
      <c r="AEG108" s="28"/>
      <c r="AEH108" s="28"/>
      <c r="AEI108" s="28"/>
      <c r="AEJ108" s="28"/>
      <c r="AEK108" s="28"/>
      <c r="AEL108" s="28"/>
      <c r="AEM108" s="28"/>
      <c r="AEN108" s="28"/>
      <c r="AEO108" s="28"/>
      <c r="AEP108" s="28"/>
      <c r="AEQ108" s="28"/>
      <c r="AER108" s="28"/>
      <c r="AES108" s="28"/>
      <c r="AET108" s="28"/>
      <c r="AEU108" s="28"/>
      <c r="AEV108" s="28"/>
      <c r="AEW108" s="28"/>
      <c r="AEX108" s="28"/>
      <c r="AEY108" s="28"/>
      <c r="AEZ108" s="28"/>
      <c r="AFA108" s="28"/>
      <c r="AFB108" s="28"/>
      <c r="AFC108" s="28"/>
      <c r="AFD108" s="28"/>
      <c r="AFE108" s="28"/>
      <c r="AFF108" s="28"/>
      <c r="AFG108" s="28"/>
      <c r="AFH108" s="28"/>
      <c r="AFI108" s="28"/>
      <c r="AFJ108" s="28"/>
      <c r="AFK108" s="28"/>
      <c r="AFL108" s="28"/>
      <c r="AFM108" s="28"/>
      <c r="AFN108" s="28"/>
      <c r="AFO108" s="28"/>
      <c r="AFP108" s="28"/>
      <c r="AFQ108" s="28"/>
      <c r="AFR108" s="28"/>
      <c r="AFS108" s="28"/>
      <c r="AFT108" s="28"/>
      <c r="AFU108" s="28"/>
      <c r="AFV108" s="28"/>
      <c r="AFW108" s="28"/>
      <c r="AFX108" s="28"/>
      <c r="AFY108" s="28"/>
      <c r="AFZ108" s="28"/>
      <c r="AGA108" s="28"/>
      <c r="AGB108" s="28"/>
      <c r="AGC108" s="28"/>
      <c r="AGD108" s="28"/>
      <c r="AGE108" s="28"/>
      <c r="AGF108" s="28"/>
      <c r="AGG108" s="28"/>
      <c r="AGH108" s="28"/>
      <c r="AGI108" s="28"/>
      <c r="AGJ108" s="28"/>
      <c r="AGK108" s="28"/>
      <c r="AGL108" s="28"/>
      <c r="AGM108" s="28"/>
      <c r="AGN108" s="28"/>
      <c r="AGO108" s="28"/>
      <c r="AGP108" s="28"/>
      <c r="AGQ108" s="28"/>
      <c r="AGR108" s="28"/>
      <c r="AGS108" s="28"/>
      <c r="AGT108" s="28"/>
      <c r="AGU108" s="28"/>
      <c r="AGV108" s="28"/>
      <c r="AGW108" s="28"/>
      <c r="AGX108" s="28"/>
      <c r="AGY108" s="28"/>
      <c r="AGZ108" s="28"/>
      <c r="AHA108" s="28"/>
      <c r="AHB108" s="28"/>
      <c r="AHC108" s="28"/>
      <c r="AHD108" s="28"/>
      <c r="AHE108" s="28"/>
      <c r="AHF108" s="28"/>
      <c r="AHG108" s="28"/>
      <c r="AHH108" s="28"/>
      <c r="AHI108" s="28"/>
      <c r="AHJ108" s="28"/>
      <c r="AHK108" s="28"/>
      <c r="AHL108" s="28"/>
      <c r="AHM108" s="28"/>
      <c r="AHN108" s="28"/>
      <c r="AHO108" s="28"/>
      <c r="AHP108" s="28"/>
      <c r="AHQ108" s="28"/>
      <c r="AHR108" s="28"/>
      <c r="AHS108" s="28"/>
      <c r="AHT108" s="28"/>
      <c r="AHU108" s="28"/>
      <c r="AHV108" s="28"/>
      <c r="AHW108" s="28"/>
      <c r="AHX108" s="28"/>
      <c r="AHY108" s="28"/>
      <c r="AHZ108" s="28"/>
      <c r="AIA108" s="28"/>
      <c r="AIB108" s="28"/>
      <c r="AIC108" s="28"/>
      <c r="AID108" s="28"/>
      <c r="AIE108" s="28"/>
      <c r="AIF108" s="28"/>
      <c r="AIG108" s="28"/>
      <c r="AIH108" s="28"/>
      <c r="AII108" s="28"/>
      <c r="AIJ108" s="28"/>
      <c r="AIK108" s="28"/>
      <c r="AIL108" s="28"/>
      <c r="AIM108" s="28"/>
      <c r="AIN108" s="28"/>
      <c r="AIO108" s="28"/>
      <c r="AIP108" s="28"/>
      <c r="AIQ108" s="28"/>
      <c r="AIR108" s="28"/>
      <c r="AIS108" s="28"/>
      <c r="AIT108" s="28"/>
      <c r="AIU108" s="28"/>
      <c r="AIV108" s="28"/>
      <c r="AIW108" s="28"/>
      <c r="AIX108" s="28"/>
      <c r="AIY108" s="28"/>
      <c r="AIZ108" s="28"/>
      <c r="AJA108" s="28"/>
      <c r="AJB108" s="28"/>
      <c r="AJC108" s="28"/>
      <c r="AJD108" s="28"/>
      <c r="AJE108" s="28"/>
      <c r="AJF108" s="28"/>
      <c r="AJG108" s="28"/>
      <c r="AJH108" s="28"/>
      <c r="AJI108" s="28"/>
      <c r="AJJ108" s="28"/>
      <c r="AJK108" s="28"/>
      <c r="AJL108" s="28"/>
      <c r="AJM108" s="28"/>
      <c r="AJN108" s="28"/>
      <c r="AJO108" s="28"/>
      <c r="AJP108" s="28"/>
      <c r="AJQ108" s="28"/>
      <c r="AJR108" s="28"/>
      <c r="AJS108" s="28"/>
      <c r="AJT108" s="28"/>
      <c r="AJU108" s="28"/>
      <c r="AJV108" s="28"/>
      <c r="AJW108" s="28"/>
      <c r="AJX108" s="28"/>
      <c r="AJY108" s="28"/>
      <c r="AJZ108" s="28"/>
      <c r="AKA108" s="28"/>
      <c r="AKB108" s="28"/>
      <c r="AKC108" s="28"/>
      <c r="AKD108" s="28"/>
      <c r="AKE108" s="28"/>
      <c r="AKF108" s="28"/>
      <c r="AKG108" s="28"/>
      <c r="AKH108" s="28"/>
      <c r="AKI108" s="28"/>
      <c r="AKJ108" s="28"/>
      <c r="AKK108" s="28"/>
      <c r="AKL108" s="28"/>
      <c r="AKM108" s="28"/>
      <c r="AKN108" s="28"/>
      <c r="AKO108" s="28"/>
      <c r="AKP108" s="28"/>
      <c r="AKQ108" s="28"/>
      <c r="AKR108" s="28"/>
      <c r="AKS108" s="28"/>
      <c r="AKT108" s="28"/>
      <c r="AKU108" s="28"/>
      <c r="AKV108" s="28"/>
      <c r="AKW108" s="28"/>
      <c r="AKX108" s="28"/>
      <c r="AKY108" s="28"/>
      <c r="AKZ108" s="28"/>
      <c r="ALA108" s="28"/>
      <c r="ALB108" s="28"/>
      <c r="ALC108" s="28"/>
      <c r="ALD108" s="28"/>
      <c r="ALE108" s="28"/>
      <c r="ALF108" s="28"/>
      <c r="ALG108" s="28"/>
      <c r="ALH108" s="28"/>
      <c r="ALI108" s="28"/>
      <c r="ALJ108" s="28"/>
      <c r="ALK108" s="28"/>
      <c r="ALL108" s="28"/>
      <c r="ALM108" s="28"/>
      <c r="ALN108" s="28"/>
      <c r="ALO108" s="28"/>
      <c r="ALP108" s="28"/>
      <c r="ALQ108" s="28"/>
      <c r="ALR108" s="28"/>
      <c r="ALS108" s="28"/>
      <c r="ALT108" s="28"/>
      <c r="ALU108" s="28"/>
      <c r="ALV108" s="28"/>
      <c r="ALW108" s="28"/>
      <c r="ALX108" s="28"/>
      <c r="ALY108" s="28"/>
      <c r="ALZ108" s="28"/>
      <c r="AMA108" s="28"/>
      <c r="AMB108" s="28"/>
      <c r="AMC108" s="28"/>
      <c r="AMD108" s="28"/>
      <c r="AME108" s="28"/>
      <c r="AMF108" s="28"/>
      <c r="AMG108" s="28"/>
      <c r="AMH108" s="28"/>
      <c r="AMI108" s="28"/>
      <c r="AMJ108" s="28"/>
      <c r="AMK108" s="28"/>
      <c r="AML108" s="28"/>
      <c r="AMM108" s="28"/>
      <c r="AMN108" s="28"/>
      <c r="AMO108" s="28"/>
      <c r="AMP108" s="28"/>
      <c r="AMQ108" s="28"/>
      <c r="AMR108" s="28"/>
      <c r="AMS108" s="28"/>
      <c r="AMT108" s="28"/>
      <c r="AMU108" s="28"/>
      <c r="AMV108" s="28"/>
      <c r="AMW108" s="28"/>
      <c r="AMX108" s="28"/>
      <c r="AMY108" s="28"/>
      <c r="AMZ108" s="28"/>
      <c r="ANA108" s="28"/>
      <c r="ANB108" s="28"/>
      <c r="ANC108" s="28"/>
      <c r="AND108" s="28"/>
      <c r="ANE108" s="28"/>
      <c r="ANF108" s="28"/>
      <c r="ANG108" s="28"/>
      <c r="ANH108" s="28"/>
      <c r="ANI108" s="28"/>
      <c r="ANJ108" s="28"/>
      <c r="ANK108" s="28"/>
      <c r="ANL108" s="28"/>
      <c r="ANM108" s="28"/>
      <c r="ANN108" s="28"/>
      <c r="ANO108" s="28"/>
      <c r="ANP108" s="28"/>
      <c r="ANQ108" s="28"/>
      <c r="ANR108" s="28"/>
      <c r="ANS108" s="28"/>
      <c r="ANT108" s="28"/>
      <c r="ANU108" s="28"/>
      <c r="ANV108" s="28"/>
      <c r="ANW108" s="28"/>
      <c r="ANX108" s="28"/>
      <c r="ANY108" s="28"/>
      <c r="ANZ108" s="28"/>
      <c r="AOA108" s="28"/>
      <c r="AOB108" s="28"/>
      <c r="AOC108" s="28"/>
      <c r="AOD108" s="28"/>
      <c r="AOE108" s="28"/>
      <c r="AOF108" s="28"/>
      <c r="AOG108" s="28"/>
      <c r="AOH108" s="28"/>
      <c r="AOI108" s="28"/>
      <c r="AOJ108" s="28"/>
      <c r="AOK108" s="28"/>
      <c r="AOL108" s="28"/>
      <c r="AOM108" s="28"/>
      <c r="AON108" s="28"/>
      <c r="AOO108" s="28"/>
      <c r="AOP108" s="28"/>
      <c r="AOQ108" s="28"/>
      <c r="AOR108" s="28"/>
      <c r="AOS108" s="28"/>
      <c r="AOT108" s="28"/>
      <c r="AOU108" s="28"/>
      <c r="AOV108" s="28"/>
      <c r="AOW108" s="28"/>
      <c r="AOX108" s="28"/>
      <c r="AOY108" s="28"/>
      <c r="AOZ108" s="28"/>
      <c r="APA108" s="28"/>
      <c r="APB108" s="28"/>
      <c r="APC108" s="28"/>
      <c r="APD108" s="28"/>
      <c r="APE108" s="28"/>
      <c r="APF108" s="28"/>
      <c r="APG108" s="28"/>
      <c r="APH108" s="28"/>
      <c r="API108" s="28"/>
      <c r="APJ108" s="28"/>
      <c r="APK108" s="28"/>
      <c r="APL108" s="28"/>
      <c r="APM108" s="28"/>
      <c r="APN108" s="28"/>
      <c r="APO108" s="28"/>
      <c r="APP108" s="28"/>
      <c r="APQ108" s="28"/>
      <c r="APR108" s="28"/>
      <c r="APS108" s="28"/>
      <c r="APT108" s="28"/>
      <c r="APU108" s="28"/>
      <c r="APV108" s="28"/>
      <c r="APW108" s="28"/>
      <c r="APX108" s="28"/>
      <c r="APY108" s="28"/>
      <c r="APZ108" s="28"/>
      <c r="AQA108" s="28"/>
      <c r="AQB108" s="28"/>
      <c r="AQC108" s="28"/>
      <c r="AQD108" s="28"/>
      <c r="AQE108" s="28"/>
      <c r="AQF108" s="28"/>
      <c r="AQG108" s="28"/>
      <c r="AQH108" s="28"/>
      <c r="AQI108" s="28"/>
      <c r="AQJ108" s="28"/>
      <c r="AQK108" s="28"/>
      <c r="AQL108" s="28"/>
      <c r="AQM108" s="28"/>
      <c r="AQN108" s="28"/>
      <c r="AQO108" s="28"/>
      <c r="AQP108" s="28"/>
      <c r="AQQ108" s="28"/>
      <c r="AQR108" s="28"/>
      <c r="AQS108" s="28"/>
      <c r="AQT108" s="28"/>
      <c r="AQU108" s="28"/>
      <c r="AQV108" s="28"/>
      <c r="AQW108" s="28"/>
      <c r="AQX108" s="28"/>
      <c r="AQY108" s="28"/>
      <c r="AQZ108" s="28"/>
      <c r="ARA108" s="28"/>
      <c r="ARB108" s="28"/>
      <c r="ARC108" s="28"/>
      <c r="ARD108" s="28"/>
      <c r="ARE108" s="28"/>
      <c r="ARF108" s="28"/>
      <c r="ARG108" s="28"/>
      <c r="ARH108" s="28"/>
      <c r="ARI108" s="28"/>
      <c r="ARJ108" s="28"/>
      <c r="ARK108" s="28"/>
      <c r="ARL108" s="28"/>
      <c r="ARM108" s="28"/>
      <c r="ARN108" s="28"/>
      <c r="ARO108" s="28"/>
      <c r="ARP108" s="28"/>
      <c r="ARQ108" s="28"/>
      <c r="ARR108" s="28"/>
      <c r="ARS108" s="28"/>
      <c r="ART108" s="28"/>
      <c r="ARU108" s="28"/>
      <c r="ARV108" s="28"/>
      <c r="ARW108" s="28"/>
      <c r="ARX108" s="28"/>
      <c r="ARY108" s="28"/>
      <c r="ARZ108" s="28"/>
      <c r="ASA108" s="28"/>
      <c r="ASB108" s="28"/>
      <c r="ASC108" s="28"/>
      <c r="ASD108" s="28"/>
      <c r="ASE108" s="28"/>
      <c r="ASF108" s="28"/>
      <c r="ASG108" s="28"/>
      <c r="ASH108" s="28"/>
      <c r="ASI108" s="28"/>
      <c r="ASJ108" s="28"/>
      <c r="ASK108" s="28"/>
      <c r="ASL108" s="28"/>
      <c r="ASM108" s="28"/>
      <c r="ASN108" s="28"/>
      <c r="ASO108" s="28"/>
      <c r="ASP108" s="28"/>
      <c r="ASQ108" s="28"/>
      <c r="ASR108" s="28"/>
      <c r="ASS108" s="28"/>
      <c r="AST108" s="28"/>
      <c r="ASU108" s="28"/>
      <c r="ASV108" s="28"/>
      <c r="ASW108" s="28"/>
      <c r="ASX108" s="28"/>
      <c r="ASY108" s="28"/>
      <c r="ASZ108" s="28"/>
      <c r="ATA108" s="28"/>
      <c r="ATB108" s="28"/>
      <c r="ATC108" s="28"/>
      <c r="ATD108" s="28"/>
      <c r="ATE108" s="28"/>
      <c r="ATF108" s="28"/>
      <c r="ATG108" s="28"/>
      <c r="ATH108" s="28"/>
      <c r="ATI108" s="28"/>
      <c r="ATJ108" s="28"/>
      <c r="ATK108" s="28"/>
      <c r="ATL108" s="28"/>
    </row>
    <row r="109" spans="1:1208" x14ac:dyDescent="0.25">
      <c r="A109" s="3">
        <v>7000</v>
      </c>
      <c r="B109" s="3" t="s">
        <v>136</v>
      </c>
      <c r="C109" s="3" t="s">
        <v>137</v>
      </c>
      <c r="M109" s="32"/>
      <c r="N109" s="138">
        <f>IF(N6&gt;0,ROUND(M109*$S$2,0),0)</f>
        <v>0</v>
      </c>
      <c r="O109" s="138">
        <f>IF(O6&gt;0,ROUND(N109*$S$2,0),0)</f>
        <v>0</v>
      </c>
      <c r="P109" s="138">
        <f>IF(P6&gt;0,ROUND(O109*$S$2,0),0)</f>
        <v>0</v>
      </c>
      <c r="Q109" s="138">
        <f>IF(Q6&gt;0,ROUND(P109*$S$2,0),0)</f>
        <v>0</v>
      </c>
      <c r="R109" s="14">
        <f>SUM(M109:Q109)</f>
        <v>0</v>
      </c>
      <c r="S109" s="14"/>
    </row>
    <row r="110" spans="1:1208" x14ac:dyDescent="0.25">
      <c r="A110" s="3">
        <v>7462</v>
      </c>
      <c r="B110" s="3" t="s">
        <v>138</v>
      </c>
      <c r="M110" s="32"/>
      <c r="N110" s="138">
        <f>IF(N6&gt;0,ROUND(M110*$S$2,0),0)</f>
        <v>0</v>
      </c>
      <c r="O110" s="138">
        <f>IF(O6&gt;0,ROUND(N110*$S$2,0),0)</f>
        <v>0</v>
      </c>
      <c r="P110" s="138">
        <f>IF(P6&gt;0,ROUND(O110*$S$2,0),0)</f>
        <v>0</v>
      </c>
      <c r="Q110" s="138">
        <f>IF(Q6&gt;0,ROUND(P110*$S$2,0),0)</f>
        <v>0</v>
      </c>
      <c r="R110" s="14">
        <f t="shared" ref="R110:R117" si="80">SUM(M110:Q110)</f>
        <v>0</v>
      </c>
      <c r="S110" s="14"/>
    </row>
    <row r="111" spans="1:1208" x14ac:dyDescent="0.25">
      <c r="A111" s="3">
        <v>7289</v>
      </c>
      <c r="B111" s="3" t="s">
        <v>188</v>
      </c>
      <c r="D111" s="3" t="s">
        <v>139</v>
      </c>
      <c r="M111" s="32"/>
      <c r="N111" s="138">
        <f>IF(N6&gt;0,ROUND(M111*$S$2,0),0)</f>
        <v>0</v>
      </c>
      <c r="O111" s="138">
        <f>IF(O6&gt;0,ROUND(N111*$S$2,0),0)</f>
        <v>0</v>
      </c>
      <c r="P111" s="138">
        <f>IF(P6&gt;0,ROUND(O111*$S$2,0),0)</f>
        <v>0</v>
      </c>
      <c r="Q111" s="138">
        <f>IF(Q6&gt;0,ROUND(P111*$S$2,0),0)</f>
        <v>0</v>
      </c>
      <c r="R111" s="14">
        <f t="shared" si="80"/>
        <v>0</v>
      </c>
      <c r="S111" s="14"/>
    </row>
    <row r="112" spans="1:1208" x14ac:dyDescent="0.25">
      <c r="A112" s="3">
        <v>7288</v>
      </c>
      <c r="B112" s="3" t="s">
        <v>140</v>
      </c>
      <c r="D112" s="50" t="s">
        <v>148</v>
      </c>
      <c r="M112" s="32"/>
      <c r="N112" s="138">
        <f>IF(N6&gt;0,ROUND(M112*$S$2,0),0)</f>
        <v>0</v>
      </c>
      <c r="O112" s="138">
        <f>IF(O6&gt;0,ROUND(N112*$S$2,0),0)</f>
        <v>0</v>
      </c>
      <c r="P112" s="138">
        <f>IF(P6&gt;0,ROUND(O112*$S$2,0),0)</f>
        <v>0</v>
      </c>
      <c r="Q112" s="138">
        <f>IF(Q6&gt;0,ROUND(P112*$S$2,0),0)</f>
        <v>0</v>
      </c>
      <c r="R112" s="14">
        <f t="shared" si="80"/>
        <v>0</v>
      </c>
      <c r="S112" s="14"/>
    </row>
    <row r="113" spans="1:1208" x14ac:dyDescent="0.25">
      <c r="A113" s="3">
        <v>7152</v>
      </c>
      <c r="B113" s="3" t="s">
        <v>141</v>
      </c>
      <c r="M113" s="32"/>
      <c r="N113" s="138">
        <f>IF(N6&gt;0,ROUND(M113*$S$2,0),0)</f>
        <v>0</v>
      </c>
      <c r="O113" s="138">
        <f>IF(O6&gt;0,ROUND(N113*$S$2,0),0)</f>
        <v>0</v>
      </c>
      <c r="P113" s="138">
        <f>IF(P6&gt;0,ROUND(O113*$S$2,0),0)</f>
        <v>0</v>
      </c>
      <c r="Q113" s="138">
        <f>IF(Q6&gt;0,ROUND(P113*$S$2,0),0)</f>
        <v>0</v>
      </c>
      <c r="R113" s="14">
        <f t="shared" si="80"/>
        <v>0</v>
      </c>
      <c r="S113" s="14"/>
    </row>
    <row r="114" spans="1:1208" x14ac:dyDescent="0.25">
      <c r="A114" s="3">
        <v>7481</v>
      </c>
      <c r="B114" s="3" t="s">
        <v>142</v>
      </c>
      <c r="M114" s="32"/>
      <c r="N114" s="138">
        <f>IF(N6&gt;0,ROUND(M114*$S$2,0),0)</f>
        <v>0</v>
      </c>
      <c r="O114" s="138">
        <f>IF(O6&gt;0,ROUND(N114*$S$2,0),0)</f>
        <v>0</v>
      </c>
      <c r="P114" s="138">
        <f>IF(P6&gt;0,ROUND(O114*$S$2,0),0)</f>
        <v>0</v>
      </c>
      <c r="Q114" s="138">
        <f>IF(Q6&gt;0,ROUND(P114*$S$2,0),0)</f>
        <v>0</v>
      </c>
      <c r="R114" s="14">
        <f t="shared" si="80"/>
        <v>0</v>
      </c>
      <c r="S114" s="14"/>
    </row>
    <row r="115" spans="1:1208" x14ac:dyDescent="0.25">
      <c r="A115" s="12" t="s">
        <v>219</v>
      </c>
      <c r="B115" s="98" t="s">
        <v>147</v>
      </c>
      <c r="C115" s="98"/>
      <c r="D115" s="98"/>
      <c r="E115" s="159"/>
      <c r="F115" s="158" t="str">
        <f>IF(A115="select","",_xlfn.XLOOKUP(A115,Fields!G:G,Fields!D:D))</f>
        <v/>
      </c>
      <c r="G115" s="99"/>
      <c r="H115" s="98"/>
      <c r="I115" s="98"/>
      <c r="J115" s="98"/>
      <c r="K115" s="98"/>
      <c r="L115" s="98"/>
      <c r="M115" s="129"/>
      <c r="N115" s="139">
        <f>IF(N6&gt;0,ROUND(M115*$S$2,0),0)</f>
        <v>0</v>
      </c>
      <c r="O115" s="139">
        <f>IF(O6&gt;0,ROUND(N115*$S$2,0),0)</f>
        <v>0</v>
      </c>
      <c r="P115" s="139">
        <f>IF(P6&gt;0,ROUND(O115*$S$2,0),0)</f>
        <v>0</v>
      </c>
      <c r="Q115" s="139">
        <f>IF(Q6&gt;0,ROUND(P115*$S$2,0),0)</f>
        <v>0</v>
      </c>
      <c r="R115" s="99">
        <f t="shared" si="80"/>
        <v>0</v>
      </c>
      <c r="S115" s="14"/>
    </row>
    <row r="116" spans="1:1208" x14ac:dyDescent="0.25">
      <c r="A116" s="3">
        <v>7481</v>
      </c>
      <c r="B116" s="3" t="s">
        <v>149</v>
      </c>
      <c r="M116" s="32"/>
      <c r="N116" s="138">
        <f>IF(N6&gt;0,ROUND(M116*$S$2,0),0)</f>
        <v>0</v>
      </c>
      <c r="O116" s="138">
        <f>IF(O6&gt;0,ROUND(N116*$S$2,0),0)</f>
        <v>0</v>
      </c>
      <c r="P116" s="138">
        <f>IF(P6&gt;0,ROUND(O116*$S$2,0),0)</f>
        <v>0</v>
      </c>
      <c r="Q116" s="138">
        <f>IF(Q6&gt;0,ROUND(P116*$S$2,0),0)</f>
        <v>0</v>
      </c>
      <c r="R116" s="14">
        <f t="shared" si="80"/>
        <v>0</v>
      </c>
      <c r="S116" s="14"/>
    </row>
    <row r="117" spans="1:1208" x14ac:dyDescent="0.25">
      <c r="A117" s="3">
        <v>7290</v>
      </c>
      <c r="B117" s="98" t="s">
        <v>143</v>
      </c>
      <c r="C117" s="98"/>
      <c r="D117" s="98"/>
      <c r="E117" s="98" t="s">
        <v>144</v>
      </c>
      <c r="F117" s="109">
        <v>1851</v>
      </c>
      <c r="G117" s="99" t="s">
        <v>150</v>
      </c>
      <c r="H117" s="110"/>
      <c r="I117" s="110"/>
      <c r="J117" s="110"/>
      <c r="K117" s="110"/>
      <c r="L117" s="110"/>
      <c r="M117" s="129">
        <f>H117*F117</f>
        <v>0</v>
      </c>
      <c r="N117" s="139">
        <f>IF(N6&gt;0,ROUND(I117*$F$117*$S$2,0),0)</f>
        <v>0</v>
      </c>
      <c r="O117" s="139">
        <f>IF(O6&gt;0,ROUND(J117*$F$117*$S$2^(O1-1),0),0)</f>
        <v>0</v>
      </c>
      <c r="P117" s="139">
        <f>IF(P6&gt;0,ROUND(K117*$F$117*$S$2^(P1-1),0),0)</f>
        <v>0</v>
      </c>
      <c r="Q117" s="139">
        <f>IF(Q6&gt;0,ROUND(L117*$F$117*$S$2^(Q1-1),0),0)</f>
        <v>0</v>
      </c>
      <c r="R117" s="99">
        <f t="shared" si="80"/>
        <v>0</v>
      </c>
      <c r="S117" s="14"/>
    </row>
    <row r="118" spans="1:1208" x14ac:dyDescent="0.25">
      <c r="B118" s="43" t="s">
        <v>151</v>
      </c>
      <c r="C118" s="43"/>
      <c r="D118" s="43"/>
      <c r="E118" s="43"/>
      <c r="F118" s="108"/>
      <c r="G118" s="45"/>
      <c r="H118" s="107"/>
      <c r="I118" s="107"/>
      <c r="J118" s="107"/>
      <c r="K118" s="107"/>
      <c r="L118" s="107"/>
      <c r="M118" s="45">
        <f>SUM(M109:M117)</f>
        <v>0</v>
      </c>
      <c r="N118" s="45">
        <f t="shared" ref="N118:R118" si="81">SUM(N109:N117)</f>
        <v>0</v>
      </c>
      <c r="O118" s="45">
        <f t="shared" si="81"/>
        <v>0</v>
      </c>
      <c r="P118" s="45">
        <f t="shared" si="81"/>
        <v>0</v>
      </c>
      <c r="Q118" s="45">
        <f t="shared" si="81"/>
        <v>0</v>
      </c>
      <c r="R118" s="45">
        <f t="shared" si="81"/>
        <v>0</v>
      </c>
      <c r="S118" s="14">
        <f>SUM(M118:Q118)</f>
        <v>0</v>
      </c>
    </row>
    <row r="120" spans="1:1208" s="4" customFormat="1" ht="15.75" thickBot="1" x14ac:dyDescent="0.3">
      <c r="B120" s="72" t="s">
        <v>152</v>
      </c>
      <c r="C120" s="73"/>
      <c r="D120" s="73" t="s">
        <v>192</v>
      </c>
      <c r="E120" s="73"/>
      <c r="F120" s="74"/>
      <c r="G120" s="74"/>
      <c r="H120" s="73"/>
      <c r="I120" s="73"/>
      <c r="J120" s="73"/>
      <c r="K120" s="73"/>
      <c r="L120" s="73"/>
      <c r="M120" s="73" t="str">
        <f>M108</f>
        <v>BP 1</v>
      </c>
      <c r="N120" s="73" t="str">
        <f t="shared" ref="N120:R120" si="82">N108</f>
        <v>BP 2</v>
      </c>
      <c r="O120" s="73" t="str">
        <f t="shared" si="82"/>
        <v>BP 3</v>
      </c>
      <c r="P120" s="73" t="str">
        <f t="shared" si="82"/>
        <v>BP 4</v>
      </c>
      <c r="Q120" s="73" t="str">
        <f t="shared" si="82"/>
        <v>BP 5</v>
      </c>
      <c r="R120" s="73" t="str">
        <f t="shared" si="82"/>
        <v>Total</v>
      </c>
      <c r="T120" s="28"/>
      <c r="U120" s="28"/>
      <c r="V120" s="28"/>
      <c r="W120" s="28"/>
      <c r="X120" s="28"/>
      <c r="Y120" s="28"/>
      <c r="Z120" s="28"/>
      <c r="AA120" s="28"/>
      <c r="AB120" s="28"/>
      <c r="AC120" s="28"/>
      <c r="AD120" s="28"/>
      <c r="AE120" s="28"/>
      <c r="AF120" s="28"/>
      <c r="AG120" s="28"/>
      <c r="AH120" s="28"/>
      <c r="AI120" s="28"/>
      <c r="AJ120" s="28"/>
      <c r="AK120" s="28"/>
      <c r="AL120" s="28"/>
      <c r="AM120" s="28"/>
      <c r="AN120" s="28"/>
      <c r="AO120" s="28"/>
      <c r="AP120" s="28"/>
      <c r="AQ120" s="28"/>
      <c r="AR120" s="28"/>
      <c r="AS120" s="28"/>
      <c r="AT120" s="28"/>
      <c r="AU120" s="28"/>
      <c r="AV120" s="28"/>
      <c r="AW120" s="28"/>
      <c r="AX120" s="28"/>
      <c r="AY120" s="28"/>
      <c r="AZ120" s="28"/>
      <c r="BA120" s="28"/>
      <c r="BB120" s="28"/>
      <c r="BC120" s="28"/>
      <c r="BD120" s="28"/>
      <c r="BE120" s="28"/>
      <c r="BF120" s="28"/>
      <c r="BG120" s="28"/>
      <c r="BH120" s="28"/>
      <c r="BI120" s="28"/>
      <c r="BJ120" s="28"/>
      <c r="BK120" s="28"/>
      <c r="BL120" s="28"/>
      <c r="BM120" s="28"/>
      <c r="BN120" s="28"/>
      <c r="BO120" s="28"/>
      <c r="BP120" s="28"/>
      <c r="BQ120" s="28"/>
      <c r="BR120" s="28"/>
      <c r="BS120" s="28"/>
      <c r="BT120" s="28"/>
      <c r="BU120" s="28"/>
      <c r="BV120" s="28"/>
      <c r="BW120" s="28"/>
      <c r="BX120" s="28"/>
      <c r="BY120" s="28"/>
      <c r="BZ120" s="28"/>
      <c r="CA120" s="28"/>
      <c r="CB120" s="28"/>
      <c r="CC120" s="28"/>
      <c r="CD120" s="28"/>
      <c r="CE120" s="28"/>
      <c r="CF120" s="28"/>
      <c r="CG120" s="28"/>
      <c r="CH120" s="28"/>
      <c r="CI120" s="28"/>
      <c r="CJ120" s="28"/>
      <c r="CK120" s="28"/>
      <c r="CL120" s="28"/>
      <c r="CM120" s="28"/>
      <c r="CN120" s="28"/>
      <c r="CO120" s="28"/>
      <c r="CP120" s="28"/>
      <c r="CQ120" s="28"/>
      <c r="CR120" s="28"/>
      <c r="CS120" s="28"/>
      <c r="CT120" s="28"/>
      <c r="CU120" s="28"/>
      <c r="CV120" s="28"/>
      <c r="CW120" s="28"/>
      <c r="CX120" s="28"/>
      <c r="CY120" s="28"/>
      <c r="CZ120" s="28"/>
      <c r="DA120" s="28"/>
      <c r="DB120" s="28"/>
      <c r="DC120" s="28"/>
      <c r="DD120" s="28"/>
      <c r="DE120" s="28"/>
      <c r="DF120" s="28"/>
      <c r="DG120" s="28"/>
      <c r="DH120" s="28"/>
      <c r="DI120" s="28"/>
      <c r="DJ120" s="28"/>
      <c r="DK120" s="28"/>
      <c r="DL120" s="28"/>
      <c r="DM120" s="28"/>
      <c r="DN120" s="28"/>
      <c r="DO120" s="28"/>
      <c r="DP120" s="28"/>
      <c r="DQ120" s="28"/>
      <c r="DR120" s="28"/>
      <c r="DS120" s="28"/>
      <c r="DT120" s="28"/>
      <c r="DU120" s="28"/>
      <c r="DV120" s="28"/>
      <c r="DW120" s="28"/>
      <c r="DX120" s="28"/>
      <c r="DY120" s="28"/>
      <c r="DZ120" s="28"/>
      <c r="EA120" s="28"/>
      <c r="EB120" s="28"/>
      <c r="EC120" s="28"/>
      <c r="ED120" s="28"/>
      <c r="EE120" s="28"/>
      <c r="EF120" s="28"/>
      <c r="EG120" s="28"/>
      <c r="EH120" s="28"/>
      <c r="EI120" s="28"/>
      <c r="EJ120" s="28"/>
      <c r="EK120" s="28"/>
      <c r="EL120" s="28"/>
      <c r="EM120" s="28"/>
      <c r="EN120" s="28"/>
      <c r="EO120" s="28"/>
      <c r="EP120" s="28"/>
      <c r="EQ120" s="28"/>
      <c r="ER120" s="28"/>
      <c r="ES120" s="28"/>
      <c r="ET120" s="28"/>
      <c r="EU120" s="28"/>
      <c r="EV120" s="28"/>
      <c r="EW120" s="28"/>
      <c r="EX120" s="28"/>
      <c r="EY120" s="28"/>
      <c r="EZ120" s="28"/>
      <c r="FA120" s="28"/>
      <c r="FB120" s="28"/>
      <c r="FC120" s="28"/>
      <c r="FD120" s="28"/>
      <c r="FE120" s="28"/>
      <c r="FF120" s="28"/>
      <c r="FG120" s="28"/>
      <c r="FH120" s="28"/>
      <c r="FI120" s="28"/>
      <c r="FJ120" s="28"/>
      <c r="FK120" s="28"/>
      <c r="FL120" s="28"/>
      <c r="FM120" s="28"/>
      <c r="FN120" s="28"/>
      <c r="FO120" s="28"/>
      <c r="FP120" s="28"/>
      <c r="FQ120" s="28"/>
      <c r="FR120" s="28"/>
      <c r="FS120" s="28"/>
      <c r="FT120" s="28"/>
      <c r="FU120" s="28"/>
      <c r="FV120" s="28"/>
      <c r="FW120" s="28"/>
      <c r="FX120" s="28"/>
      <c r="FY120" s="28"/>
      <c r="FZ120" s="28"/>
      <c r="GA120" s="28"/>
      <c r="GB120" s="28"/>
      <c r="GC120" s="28"/>
      <c r="GD120" s="28"/>
      <c r="GE120" s="28"/>
      <c r="GF120" s="28"/>
      <c r="GG120" s="28"/>
      <c r="GH120" s="28"/>
      <c r="GI120" s="28"/>
      <c r="GJ120" s="28"/>
      <c r="GK120" s="28"/>
      <c r="GL120" s="28"/>
      <c r="GM120" s="28"/>
      <c r="GN120" s="28"/>
      <c r="GO120" s="28"/>
      <c r="GP120" s="28"/>
      <c r="GQ120" s="28"/>
      <c r="GR120" s="28"/>
      <c r="GS120" s="28"/>
      <c r="GT120" s="28"/>
      <c r="GU120" s="28"/>
      <c r="GV120" s="28"/>
      <c r="GW120" s="28"/>
      <c r="GX120" s="28"/>
      <c r="GY120" s="28"/>
      <c r="GZ120" s="28"/>
      <c r="HA120" s="28"/>
      <c r="HB120" s="28"/>
      <c r="HC120" s="28"/>
      <c r="HD120" s="28"/>
      <c r="HE120" s="28"/>
      <c r="HF120" s="28"/>
      <c r="HG120" s="28"/>
      <c r="HH120" s="28"/>
      <c r="HI120" s="28"/>
      <c r="HJ120" s="28"/>
      <c r="HK120" s="28"/>
      <c r="HL120" s="28"/>
      <c r="HM120" s="28"/>
      <c r="HN120" s="28"/>
      <c r="HO120" s="28"/>
      <c r="HP120" s="28"/>
      <c r="HQ120" s="28"/>
      <c r="HR120" s="28"/>
      <c r="HS120" s="28"/>
      <c r="HT120" s="28"/>
      <c r="HU120" s="28"/>
      <c r="HV120" s="28"/>
      <c r="HW120" s="28"/>
      <c r="HX120" s="28"/>
      <c r="HY120" s="28"/>
      <c r="HZ120" s="28"/>
      <c r="IA120" s="28"/>
      <c r="IB120" s="28"/>
      <c r="IC120" s="28"/>
      <c r="ID120" s="28"/>
      <c r="IE120" s="28"/>
      <c r="IF120" s="28"/>
      <c r="IG120" s="28"/>
      <c r="IH120" s="28"/>
      <c r="II120" s="28"/>
      <c r="IJ120" s="28"/>
      <c r="IK120" s="28"/>
      <c r="IL120" s="28"/>
      <c r="IM120" s="28"/>
      <c r="IN120" s="28"/>
      <c r="IO120" s="28"/>
      <c r="IP120" s="28"/>
      <c r="IQ120" s="28"/>
      <c r="IR120" s="28"/>
      <c r="IS120" s="28"/>
      <c r="IT120" s="28"/>
      <c r="IU120" s="28"/>
      <c r="IV120" s="28"/>
      <c r="IW120" s="28"/>
      <c r="IX120" s="28"/>
      <c r="IY120" s="28"/>
      <c r="IZ120" s="28"/>
      <c r="JA120" s="28"/>
      <c r="JB120" s="28"/>
      <c r="JC120" s="28"/>
      <c r="JD120" s="28"/>
      <c r="JE120" s="28"/>
      <c r="JF120" s="28"/>
      <c r="JG120" s="28"/>
      <c r="JH120" s="28"/>
      <c r="JI120" s="28"/>
      <c r="JJ120" s="28"/>
      <c r="JK120" s="28"/>
      <c r="JL120" s="28"/>
      <c r="JM120" s="28"/>
      <c r="JN120" s="28"/>
      <c r="JO120" s="28"/>
      <c r="JP120" s="28"/>
      <c r="JQ120" s="28"/>
      <c r="JR120" s="28"/>
      <c r="JS120" s="28"/>
      <c r="JT120" s="28"/>
      <c r="JU120" s="28"/>
      <c r="JV120" s="28"/>
      <c r="JW120" s="28"/>
      <c r="JX120" s="28"/>
      <c r="JY120" s="28"/>
      <c r="JZ120" s="28"/>
      <c r="KA120" s="28"/>
      <c r="KB120" s="28"/>
      <c r="KC120" s="28"/>
      <c r="KD120" s="28"/>
      <c r="KE120" s="28"/>
      <c r="KF120" s="28"/>
      <c r="KG120" s="28"/>
      <c r="KH120" s="28"/>
      <c r="KI120" s="28"/>
      <c r="KJ120" s="28"/>
      <c r="KK120" s="28"/>
      <c r="KL120" s="28"/>
      <c r="KM120" s="28"/>
      <c r="KN120" s="28"/>
      <c r="KO120" s="28"/>
      <c r="KP120" s="28"/>
      <c r="KQ120" s="28"/>
      <c r="KR120" s="28"/>
      <c r="KS120" s="28"/>
      <c r="KT120" s="28"/>
      <c r="KU120" s="28"/>
      <c r="KV120" s="28"/>
      <c r="KW120" s="28"/>
      <c r="KX120" s="28"/>
      <c r="KY120" s="28"/>
      <c r="KZ120" s="28"/>
      <c r="LA120" s="28"/>
      <c r="LB120" s="28"/>
      <c r="LC120" s="28"/>
      <c r="LD120" s="28"/>
      <c r="LE120" s="28"/>
      <c r="LF120" s="28"/>
      <c r="LG120" s="28"/>
      <c r="LH120" s="28"/>
      <c r="LI120" s="28"/>
      <c r="LJ120" s="28"/>
      <c r="LK120" s="28"/>
      <c r="LL120" s="28"/>
      <c r="LM120" s="28"/>
      <c r="LN120" s="28"/>
      <c r="LO120" s="28"/>
      <c r="LP120" s="28"/>
      <c r="LQ120" s="28"/>
      <c r="LR120" s="28"/>
      <c r="LS120" s="28"/>
      <c r="LT120" s="28"/>
      <c r="LU120" s="28"/>
      <c r="LV120" s="28"/>
      <c r="LW120" s="28"/>
      <c r="LX120" s="28"/>
      <c r="LY120" s="28"/>
      <c r="LZ120" s="28"/>
      <c r="MA120" s="28"/>
      <c r="MB120" s="28"/>
      <c r="MC120" s="28"/>
      <c r="MD120" s="28"/>
      <c r="ME120" s="28"/>
      <c r="MF120" s="28"/>
      <c r="MG120" s="28"/>
      <c r="MH120" s="28"/>
      <c r="MI120" s="28"/>
      <c r="MJ120" s="28"/>
      <c r="MK120" s="28"/>
      <c r="ML120" s="28"/>
      <c r="MM120" s="28"/>
      <c r="MN120" s="28"/>
      <c r="MO120" s="28"/>
      <c r="MP120" s="28"/>
      <c r="MQ120" s="28"/>
      <c r="MR120" s="28"/>
      <c r="MS120" s="28"/>
      <c r="MT120" s="28"/>
      <c r="MU120" s="28"/>
      <c r="MV120" s="28"/>
      <c r="MW120" s="28"/>
      <c r="MX120" s="28"/>
      <c r="MY120" s="28"/>
      <c r="MZ120" s="28"/>
      <c r="NA120" s="28"/>
      <c r="NB120" s="28"/>
      <c r="NC120" s="28"/>
      <c r="ND120" s="28"/>
      <c r="NE120" s="28"/>
      <c r="NF120" s="28"/>
      <c r="NG120" s="28"/>
      <c r="NH120" s="28"/>
      <c r="NI120" s="28"/>
      <c r="NJ120" s="28"/>
      <c r="NK120" s="28"/>
      <c r="NL120" s="28"/>
      <c r="NM120" s="28"/>
      <c r="NN120" s="28"/>
      <c r="NO120" s="28"/>
      <c r="NP120" s="28"/>
      <c r="NQ120" s="28"/>
      <c r="NR120" s="28"/>
      <c r="NS120" s="28"/>
      <c r="NT120" s="28"/>
      <c r="NU120" s="28"/>
      <c r="NV120" s="28"/>
      <c r="NW120" s="28"/>
      <c r="NX120" s="28"/>
      <c r="NY120" s="28"/>
      <c r="NZ120" s="28"/>
      <c r="OA120" s="28"/>
      <c r="OB120" s="28"/>
      <c r="OC120" s="28"/>
      <c r="OD120" s="28"/>
      <c r="OE120" s="28"/>
      <c r="OF120" s="28"/>
      <c r="OG120" s="28"/>
      <c r="OH120" s="28"/>
      <c r="OI120" s="28"/>
      <c r="OJ120" s="28"/>
      <c r="OK120" s="28"/>
      <c r="OL120" s="28"/>
      <c r="OM120" s="28"/>
      <c r="ON120" s="28"/>
      <c r="OO120" s="28"/>
      <c r="OP120" s="28"/>
      <c r="OQ120" s="28"/>
      <c r="OR120" s="28"/>
      <c r="OS120" s="28"/>
      <c r="OT120" s="28"/>
      <c r="OU120" s="28"/>
      <c r="OV120" s="28"/>
      <c r="OW120" s="28"/>
      <c r="OX120" s="28"/>
      <c r="OY120" s="28"/>
      <c r="OZ120" s="28"/>
      <c r="PA120" s="28"/>
      <c r="PB120" s="28"/>
      <c r="PC120" s="28"/>
      <c r="PD120" s="28"/>
      <c r="PE120" s="28"/>
      <c r="PF120" s="28"/>
      <c r="PG120" s="28"/>
      <c r="PH120" s="28"/>
      <c r="PI120" s="28"/>
      <c r="PJ120" s="28"/>
      <c r="PK120" s="28"/>
      <c r="PL120" s="28"/>
      <c r="PM120" s="28"/>
      <c r="PN120" s="28"/>
      <c r="PO120" s="28"/>
      <c r="PP120" s="28"/>
      <c r="PQ120" s="28"/>
      <c r="PR120" s="28"/>
      <c r="PS120" s="28"/>
      <c r="PT120" s="28"/>
      <c r="PU120" s="28"/>
      <c r="PV120" s="28"/>
      <c r="PW120" s="28"/>
      <c r="PX120" s="28"/>
      <c r="PY120" s="28"/>
      <c r="PZ120" s="28"/>
      <c r="QA120" s="28"/>
      <c r="QB120" s="28"/>
      <c r="QC120" s="28"/>
      <c r="QD120" s="28"/>
      <c r="QE120" s="28"/>
      <c r="QF120" s="28"/>
      <c r="QG120" s="28"/>
      <c r="QH120" s="28"/>
      <c r="QI120" s="28"/>
      <c r="QJ120" s="28"/>
      <c r="QK120" s="28"/>
      <c r="QL120" s="28"/>
      <c r="QM120" s="28"/>
      <c r="QN120" s="28"/>
      <c r="QO120" s="28"/>
      <c r="QP120" s="28"/>
      <c r="QQ120" s="28"/>
      <c r="QR120" s="28"/>
      <c r="QS120" s="28"/>
      <c r="QT120" s="28"/>
      <c r="QU120" s="28"/>
      <c r="QV120" s="28"/>
      <c r="QW120" s="28"/>
      <c r="QX120" s="28"/>
      <c r="QY120" s="28"/>
      <c r="QZ120" s="28"/>
      <c r="RA120" s="28"/>
      <c r="RB120" s="28"/>
      <c r="RC120" s="28"/>
      <c r="RD120" s="28"/>
      <c r="RE120" s="28"/>
      <c r="RF120" s="28"/>
      <c r="RG120" s="28"/>
      <c r="RH120" s="28"/>
      <c r="RI120" s="28"/>
      <c r="RJ120" s="28"/>
      <c r="RK120" s="28"/>
      <c r="RL120" s="28"/>
      <c r="RM120" s="28"/>
      <c r="RN120" s="28"/>
      <c r="RO120" s="28"/>
      <c r="RP120" s="28"/>
      <c r="RQ120" s="28"/>
      <c r="RR120" s="28"/>
      <c r="RS120" s="28"/>
      <c r="RT120" s="28"/>
      <c r="RU120" s="28"/>
      <c r="RV120" s="28"/>
      <c r="RW120" s="28"/>
      <c r="RX120" s="28"/>
      <c r="RY120" s="28"/>
      <c r="RZ120" s="28"/>
      <c r="SA120" s="28"/>
      <c r="SB120" s="28"/>
      <c r="SC120" s="28"/>
      <c r="SD120" s="28"/>
      <c r="SE120" s="28"/>
      <c r="SF120" s="28"/>
      <c r="SG120" s="28"/>
      <c r="SH120" s="28"/>
      <c r="SI120" s="28"/>
      <c r="SJ120" s="28"/>
      <c r="SK120" s="28"/>
      <c r="SL120" s="28"/>
      <c r="SM120" s="28"/>
      <c r="SN120" s="28"/>
      <c r="SO120" s="28"/>
      <c r="SP120" s="28"/>
      <c r="SQ120" s="28"/>
      <c r="SR120" s="28"/>
      <c r="SS120" s="28"/>
      <c r="ST120" s="28"/>
      <c r="SU120" s="28"/>
      <c r="SV120" s="28"/>
      <c r="SW120" s="28"/>
      <c r="SX120" s="28"/>
      <c r="SY120" s="28"/>
      <c r="SZ120" s="28"/>
      <c r="TA120" s="28"/>
      <c r="TB120" s="28"/>
      <c r="TC120" s="28"/>
      <c r="TD120" s="28"/>
      <c r="TE120" s="28"/>
      <c r="TF120" s="28"/>
      <c r="TG120" s="28"/>
      <c r="TH120" s="28"/>
      <c r="TI120" s="28"/>
      <c r="TJ120" s="28"/>
      <c r="TK120" s="28"/>
      <c r="TL120" s="28"/>
      <c r="TM120" s="28"/>
      <c r="TN120" s="28"/>
      <c r="TO120" s="28"/>
      <c r="TP120" s="28"/>
      <c r="TQ120" s="28"/>
      <c r="TR120" s="28"/>
      <c r="TS120" s="28"/>
      <c r="TT120" s="28"/>
      <c r="TU120" s="28"/>
      <c r="TV120" s="28"/>
      <c r="TW120" s="28"/>
      <c r="TX120" s="28"/>
      <c r="TY120" s="28"/>
      <c r="TZ120" s="28"/>
      <c r="UA120" s="28"/>
      <c r="UB120" s="28"/>
      <c r="UC120" s="28"/>
      <c r="UD120" s="28"/>
      <c r="UE120" s="28"/>
      <c r="UF120" s="28"/>
      <c r="UG120" s="28"/>
      <c r="UH120" s="28"/>
      <c r="UI120" s="28"/>
      <c r="UJ120" s="28"/>
      <c r="UK120" s="28"/>
      <c r="UL120" s="28"/>
      <c r="UM120" s="28"/>
      <c r="UN120" s="28"/>
      <c r="UO120" s="28"/>
      <c r="UP120" s="28"/>
      <c r="UQ120" s="28"/>
      <c r="UR120" s="28"/>
      <c r="US120" s="28"/>
      <c r="UT120" s="28"/>
      <c r="UU120" s="28"/>
      <c r="UV120" s="28"/>
      <c r="UW120" s="28"/>
      <c r="UX120" s="28"/>
      <c r="UY120" s="28"/>
      <c r="UZ120" s="28"/>
      <c r="VA120" s="28"/>
      <c r="VB120" s="28"/>
      <c r="VC120" s="28"/>
      <c r="VD120" s="28"/>
      <c r="VE120" s="28"/>
      <c r="VF120" s="28"/>
      <c r="VG120" s="28"/>
      <c r="VH120" s="28"/>
      <c r="VI120" s="28"/>
      <c r="VJ120" s="28"/>
      <c r="VK120" s="28"/>
      <c r="VL120" s="28"/>
      <c r="VM120" s="28"/>
      <c r="VN120" s="28"/>
      <c r="VO120" s="28"/>
      <c r="VP120" s="28"/>
      <c r="VQ120" s="28"/>
      <c r="VR120" s="28"/>
      <c r="VS120" s="28"/>
      <c r="VT120" s="28"/>
      <c r="VU120" s="28"/>
      <c r="VV120" s="28"/>
      <c r="VW120" s="28"/>
      <c r="VX120" s="28"/>
      <c r="VY120" s="28"/>
      <c r="VZ120" s="28"/>
      <c r="WA120" s="28"/>
      <c r="WB120" s="28"/>
      <c r="WC120" s="28"/>
      <c r="WD120" s="28"/>
      <c r="WE120" s="28"/>
      <c r="WF120" s="28"/>
      <c r="WG120" s="28"/>
      <c r="WH120" s="28"/>
      <c r="WI120" s="28"/>
      <c r="WJ120" s="28"/>
      <c r="WK120" s="28"/>
      <c r="WL120" s="28"/>
      <c r="WM120" s="28"/>
      <c r="WN120" s="28"/>
      <c r="WO120" s="28"/>
      <c r="WP120" s="28"/>
      <c r="WQ120" s="28"/>
      <c r="WR120" s="28"/>
      <c r="WS120" s="28"/>
      <c r="WT120" s="28"/>
      <c r="WU120" s="28"/>
      <c r="WV120" s="28"/>
      <c r="WW120" s="28"/>
      <c r="WX120" s="28"/>
      <c r="WY120" s="28"/>
      <c r="WZ120" s="28"/>
      <c r="XA120" s="28"/>
      <c r="XB120" s="28"/>
      <c r="XC120" s="28"/>
      <c r="XD120" s="28"/>
      <c r="XE120" s="28"/>
      <c r="XF120" s="28"/>
      <c r="XG120" s="28"/>
      <c r="XH120" s="28"/>
      <c r="XI120" s="28"/>
      <c r="XJ120" s="28"/>
      <c r="XK120" s="28"/>
      <c r="XL120" s="28"/>
      <c r="XM120" s="28"/>
      <c r="XN120" s="28"/>
      <c r="XO120" s="28"/>
      <c r="XP120" s="28"/>
      <c r="XQ120" s="28"/>
      <c r="XR120" s="28"/>
      <c r="XS120" s="28"/>
      <c r="XT120" s="28"/>
      <c r="XU120" s="28"/>
      <c r="XV120" s="28"/>
      <c r="XW120" s="28"/>
      <c r="XX120" s="28"/>
      <c r="XY120" s="28"/>
      <c r="XZ120" s="28"/>
      <c r="YA120" s="28"/>
      <c r="YB120" s="28"/>
      <c r="YC120" s="28"/>
      <c r="YD120" s="28"/>
      <c r="YE120" s="28"/>
      <c r="YF120" s="28"/>
      <c r="YG120" s="28"/>
      <c r="YH120" s="28"/>
      <c r="YI120" s="28"/>
      <c r="YJ120" s="28"/>
      <c r="YK120" s="28"/>
      <c r="YL120" s="28"/>
      <c r="YM120" s="28"/>
      <c r="YN120" s="28"/>
      <c r="YO120" s="28"/>
      <c r="YP120" s="28"/>
      <c r="YQ120" s="28"/>
      <c r="YR120" s="28"/>
      <c r="YS120" s="28"/>
      <c r="YT120" s="28"/>
      <c r="YU120" s="28"/>
      <c r="YV120" s="28"/>
      <c r="YW120" s="28"/>
      <c r="YX120" s="28"/>
      <c r="YY120" s="28"/>
      <c r="YZ120" s="28"/>
      <c r="ZA120" s="28"/>
      <c r="ZB120" s="28"/>
      <c r="ZC120" s="28"/>
      <c r="ZD120" s="28"/>
      <c r="ZE120" s="28"/>
      <c r="ZF120" s="28"/>
      <c r="ZG120" s="28"/>
      <c r="ZH120" s="28"/>
      <c r="ZI120" s="28"/>
      <c r="ZJ120" s="28"/>
      <c r="ZK120" s="28"/>
      <c r="ZL120" s="28"/>
      <c r="ZM120" s="28"/>
      <c r="ZN120" s="28"/>
      <c r="ZO120" s="28"/>
      <c r="ZP120" s="28"/>
      <c r="ZQ120" s="28"/>
      <c r="ZR120" s="28"/>
      <c r="ZS120" s="28"/>
      <c r="ZT120" s="28"/>
      <c r="ZU120" s="28"/>
      <c r="ZV120" s="28"/>
      <c r="ZW120" s="28"/>
      <c r="ZX120" s="28"/>
      <c r="ZY120" s="28"/>
      <c r="ZZ120" s="28"/>
      <c r="AAA120" s="28"/>
      <c r="AAB120" s="28"/>
      <c r="AAC120" s="28"/>
      <c r="AAD120" s="28"/>
      <c r="AAE120" s="28"/>
      <c r="AAF120" s="28"/>
      <c r="AAG120" s="28"/>
      <c r="AAH120" s="28"/>
      <c r="AAI120" s="28"/>
      <c r="AAJ120" s="28"/>
      <c r="AAK120" s="28"/>
      <c r="AAL120" s="28"/>
      <c r="AAM120" s="28"/>
      <c r="AAN120" s="28"/>
      <c r="AAO120" s="28"/>
      <c r="AAP120" s="28"/>
      <c r="AAQ120" s="28"/>
      <c r="AAR120" s="28"/>
      <c r="AAS120" s="28"/>
      <c r="AAT120" s="28"/>
      <c r="AAU120" s="28"/>
      <c r="AAV120" s="28"/>
      <c r="AAW120" s="28"/>
      <c r="AAX120" s="28"/>
      <c r="AAY120" s="28"/>
      <c r="AAZ120" s="28"/>
      <c r="ABA120" s="28"/>
      <c r="ABB120" s="28"/>
      <c r="ABC120" s="28"/>
      <c r="ABD120" s="28"/>
      <c r="ABE120" s="28"/>
      <c r="ABF120" s="28"/>
      <c r="ABG120" s="28"/>
      <c r="ABH120" s="28"/>
      <c r="ABI120" s="28"/>
      <c r="ABJ120" s="28"/>
      <c r="ABK120" s="28"/>
      <c r="ABL120" s="28"/>
      <c r="ABM120" s="28"/>
      <c r="ABN120" s="28"/>
      <c r="ABO120" s="28"/>
      <c r="ABP120" s="28"/>
      <c r="ABQ120" s="28"/>
      <c r="ABR120" s="28"/>
      <c r="ABS120" s="28"/>
      <c r="ABT120" s="28"/>
      <c r="ABU120" s="28"/>
      <c r="ABV120" s="28"/>
      <c r="ABW120" s="28"/>
      <c r="ABX120" s="28"/>
      <c r="ABY120" s="28"/>
      <c r="ABZ120" s="28"/>
      <c r="ACA120" s="28"/>
      <c r="ACB120" s="28"/>
      <c r="ACC120" s="28"/>
      <c r="ACD120" s="28"/>
      <c r="ACE120" s="28"/>
      <c r="ACF120" s="28"/>
      <c r="ACG120" s="28"/>
      <c r="ACH120" s="28"/>
      <c r="ACI120" s="28"/>
      <c r="ACJ120" s="28"/>
      <c r="ACK120" s="28"/>
      <c r="ACL120" s="28"/>
      <c r="ACM120" s="28"/>
      <c r="ACN120" s="28"/>
      <c r="ACO120" s="28"/>
      <c r="ACP120" s="28"/>
      <c r="ACQ120" s="28"/>
      <c r="ACR120" s="28"/>
      <c r="ACS120" s="28"/>
      <c r="ACT120" s="28"/>
      <c r="ACU120" s="28"/>
      <c r="ACV120" s="28"/>
      <c r="ACW120" s="28"/>
      <c r="ACX120" s="28"/>
      <c r="ACY120" s="28"/>
      <c r="ACZ120" s="28"/>
      <c r="ADA120" s="28"/>
      <c r="ADB120" s="28"/>
      <c r="ADC120" s="28"/>
      <c r="ADD120" s="28"/>
      <c r="ADE120" s="28"/>
      <c r="ADF120" s="28"/>
      <c r="ADG120" s="28"/>
      <c r="ADH120" s="28"/>
      <c r="ADI120" s="28"/>
      <c r="ADJ120" s="28"/>
      <c r="ADK120" s="28"/>
      <c r="ADL120" s="28"/>
      <c r="ADM120" s="28"/>
      <c r="ADN120" s="28"/>
      <c r="ADO120" s="28"/>
      <c r="ADP120" s="28"/>
      <c r="ADQ120" s="28"/>
      <c r="ADR120" s="28"/>
      <c r="ADS120" s="28"/>
      <c r="ADT120" s="28"/>
      <c r="ADU120" s="28"/>
      <c r="ADV120" s="28"/>
      <c r="ADW120" s="28"/>
      <c r="ADX120" s="28"/>
      <c r="ADY120" s="28"/>
      <c r="ADZ120" s="28"/>
      <c r="AEA120" s="28"/>
      <c r="AEB120" s="28"/>
      <c r="AEC120" s="28"/>
      <c r="AED120" s="28"/>
      <c r="AEE120" s="28"/>
      <c r="AEF120" s="28"/>
      <c r="AEG120" s="28"/>
      <c r="AEH120" s="28"/>
      <c r="AEI120" s="28"/>
      <c r="AEJ120" s="28"/>
      <c r="AEK120" s="28"/>
      <c r="AEL120" s="28"/>
      <c r="AEM120" s="28"/>
      <c r="AEN120" s="28"/>
      <c r="AEO120" s="28"/>
      <c r="AEP120" s="28"/>
      <c r="AEQ120" s="28"/>
      <c r="AER120" s="28"/>
      <c r="AES120" s="28"/>
      <c r="AET120" s="28"/>
      <c r="AEU120" s="28"/>
      <c r="AEV120" s="28"/>
      <c r="AEW120" s="28"/>
      <c r="AEX120" s="28"/>
      <c r="AEY120" s="28"/>
      <c r="AEZ120" s="28"/>
      <c r="AFA120" s="28"/>
      <c r="AFB120" s="28"/>
      <c r="AFC120" s="28"/>
      <c r="AFD120" s="28"/>
      <c r="AFE120" s="28"/>
      <c r="AFF120" s="28"/>
      <c r="AFG120" s="28"/>
      <c r="AFH120" s="28"/>
      <c r="AFI120" s="28"/>
      <c r="AFJ120" s="28"/>
      <c r="AFK120" s="28"/>
      <c r="AFL120" s="28"/>
      <c r="AFM120" s="28"/>
      <c r="AFN120" s="28"/>
      <c r="AFO120" s="28"/>
      <c r="AFP120" s="28"/>
      <c r="AFQ120" s="28"/>
      <c r="AFR120" s="28"/>
      <c r="AFS120" s="28"/>
      <c r="AFT120" s="28"/>
      <c r="AFU120" s="28"/>
      <c r="AFV120" s="28"/>
      <c r="AFW120" s="28"/>
      <c r="AFX120" s="28"/>
      <c r="AFY120" s="28"/>
      <c r="AFZ120" s="28"/>
      <c r="AGA120" s="28"/>
      <c r="AGB120" s="28"/>
      <c r="AGC120" s="28"/>
      <c r="AGD120" s="28"/>
      <c r="AGE120" s="28"/>
      <c r="AGF120" s="28"/>
      <c r="AGG120" s="28"/>
      <c r="AGH120" s="28"/>
      <c r="AGI120" s="28"/>
      <c r="AGJ120" s="28"/>
      <c r="AGK120" s="28"/>
      <c r="AGL120" s="28"/>
      <c r="AGM120" s="28"/>
      <c r="AGN120" s="28"/>
      <c r="AGO120" s="28"/>
      <c r="AGP120" s="28"/>
      <c r="AGQ120" s="28"/>
      <c r="AGR120" s="28"/>
      <c r="AGS120" s="28"/>
      <c r="AGT120" s="28"/>
      <c r="AGU120" s="28"/>
      <c r="AGV120" s="28"/>
      <c r="AGW120" s="28"/>
      <c r="AGX120" s="28"/>
      <c r="AGY120" s="28"/>
      <c r="AGZ120" s="28"/>
      <c r="AHA120" s="28"/>
      <c r="AHB120" s="28"/>
      <c r="AHC120" s="28"/>
      <c r="AHD120" s="28"/>
      <c r="AHE120" s="28"/>
      <c r="AHF120" s="28"/>
      <c r="AHG120" s="28"/>
      <c r="AHH120" s="28"/>
      <c r="AHI120" s="28"/>
      <c r="AHJ120" s="28"/>
      <c r="AHK120" s="28"/>
      <c r="AHL120" s="28"/>
      <c r="AHM120" s="28"/>
      <c r="AHN120" s="28"/>
      <c r="AHO120" s="28"/>
      <c r="AHP120" s="28"/>
      <c r="AHQ120" s="28"/>
      <c r="AHR120" s="28"/>
      <c r="AHS120" s="28"/>
      <c r="AHT120" s="28"/>
      <c r="AHU120" s="28"/>
      <c r="AHV120" s="28"/>
      <c r="AHW120" s="28"/>
      <c r="AHX120" s="28"/>
      <c r="AHY120" s="28"/>
      <c r="AHZ120" s="28"/>
      <c r="AIA120" s="28"/>
      <c r="AIB120" s="28"/>
      <c r="AIC120" s="28"/>
      <c r="AID120" s="28"/>
      <c r="AIE120" s="28"/>
      <c r="AIF120" s="28"/>
      <c r="AIG120" s="28"/>
      <c r="AIH120" s="28"/>
      <c r="AII120" s="28"/>
      <c r="AIJ120" s="28"/>
      <c r="AIK120" s="28"/>
      <c r="AIL120" s="28"/>
      <c r="AIM120" s="28"/>
      <c r="AIN120" s="28"/>
      <c r="AIO120" s="28"/>
      <c r="AIP120" s="28"/>
      <c r="AIQ120" s="28"/>
      <c r="AIR120" s="28"/>
      <c r="AIS120" s="28"/>
      <c r="AIT120" s="28"/>
      <c r="AIU120" s="28"/>
      <c r="AIV120" s="28"/>
      <c r="AIW120" s="28"/>
      <c r="AIX120" s="28"/>
      <c r="AIY120" s="28"/>
      <c r="AIZ120" s="28"/>
      <c r="AJA120" s="28"/>
      <c r="AJB120" s="28"/>
      <c r="AJC120" s="28"/>
      <c r="AJD120" s="28"/>
      <c r="AJE120" s="28"/>
      <c r="AJF120" s="28"/>
      <c r="AJG120" s="28"/>
      <c r="AJH120" s="28"/>
      <c r="AJI120" s="28"/>
      <c r="AJJ120" s="28"/>
      <c r="AJK120" s="28"/>
      <c r="AJL120" s="28"/>
      <c r="AJM120" s="28"/>
      <c r="AJN120" s="28"/>
      <c r="AJO120" s="28"/>
      <c r="AJP120" s="28"/>
      <c r="AJQ120" s="28"/>
      <c r="AJR120" s="28"/>
      <c r="AJS120" s="28"/>
      <c r="AJT120" s="28"/>
      <c r="AJU120" s="28"/>
      <c r="AJV120" s="28"/>
      <c r="AJW120" s="28"/>
      <c r="AJX120" s="28"/>
      <c r="AJY120" s="28"/>
      <c r="AJZ120" s="28"/>
      <c r="AKA120" s="28"/>
      <c r="AKB120" s="28"/>
      <c r="AKC120" s="28"/>
      <c r="AKD120" s="28"/>
      <c r="AKE120" s="28"/>
      <c r="AKF120" s="28"/>
      <c r="AKG120" s="28"/>
      <c r="AKH120" s="28"/>
      <c r="AKI120" s="28"/>
      <c r="AKJ120" s="28"/>
      <c r="AKK120" s="28"/>
      <c r="AKL120" s="28"/>
      <c r="AKM120" s="28"/>
      <c r="AKN120" s="28"/>
      <c r="AKO120" s="28"/>
      <c r="AKP120" s="28"/>
      <c r="AKQ120" s="28"/>
      <c r="AKR120" s="28"/>
      <c r="AKS120" s="28"/>
      <c r="AKT120" s="28"/>
      <c r="AKU120" s="28"/>
      <c r="AKV120" s="28"/>
      <c r="AKW120" s="28"/>
      <c r="AKX120" s="28"/>
      <c r="AKY120" s="28"/>
      <c r="AKZ120" s="28"/>
      <c r="ALA120" s="28"/>
      <c r="ALB120" s="28"/>
      <c r="ALC120" s="28"/>
      <c r="ALD120" s="28"/>
      <c r="ALE120" s="28"/>
      <c r="ALF120" s="28"/>
      <c r="ALG120" s="28"/>
      <c r="ALH120" s="28"/>
      <c r="ALI120" s="28"/>
      <c r="ALJ120" s="28"/>
      <c r="ALK120" s="28"/>
      <c r="ALL120" s="28"/>
      <c r="ALM120" s="28"/>
      <c r="ALN120" s="28"/>
      <c r="ALO120" s="28"/>
      <c r="ALP120" s="28"/>
      <c r="ALQ120" s="28"/>
      <c r="ALR120" s="28"/>
      <c r="ALS120" s="28"/>
      <c r="ALT120" s="28"/>
      <c r="ALU120" s="28"/>
      <c r="ALV120" s="28"/>
      <c r="ALW120" s="28"/>
      <c r="ALX120" s="28"/>
      <c r="ALY120" s="28"/>
      <c r="ALZ120" s="28"/>
      <c r="AMA120" s="28"/>
      <c r="AMB120" s="28"/>
      <c r="AMC120" s="28"/>
      <c r="AMD120" s="28"/>
      <c r="AME120" s="28"/>
      <c r="AMF120" s="28"/>
      <c r="AMG120" s="28"/>
      <c r="AMH120" s="28"/>
      <c r="AMI120" s="28"/>
      <c r="AMJ120" s="28"/>
      <c r="AMK120" s="28"/>
      <c r="AML120" s="28"/>
      <c r="AMM120" s="28"/>
      <c r="AMN120" s="28"/>
      <c r="AMO120" s="28"/>
      <c r="AMP120" s="28"/>
      <c r="AMQ120" s="28"/>
      <c r="AMR120" s="28"/>
      <c r="AMS120" s="28"/>
      <c r="AMT120" s="28"/>
      <c r="AMU120" s="28"/>
      <c r="AMV120" s="28"/>
      <c r="AMW120" s="28"/>
      <c r="AMX120" s="28"/>
      <c r="AMY120" s="28"/>
      <c r="AMZ120" s="28"/>
      <c r="ANA120" s="28"/>
      <c r="ANB120" s="28"/>
      <c r="ANC120" s="28"/>
      <c r="AND120" s="28"/>
      <c r="ANE120" s="28"/>
      <c r="ANF120" s="28"/>
      <c r="ANG120" s="28"/>
      <c r="ANH120" s="28"/>
      <c r="ANI120" s="28"/>
      <c r="ANJ120" s="28"/>
      <c r="ANK120" s="28"/>
      <c r="ANL120" s="28"/>
      <c r="ANM120" s="28"/>
      <c r="ANN120" s="28"/>
      <c r="ANO120" s="28"/>
      <c r="ANP120" s="28"/>
      <c r="ANQ120" s="28"/>
      <c r="ANR120" s="28"/>
      <c r="ANS120" s="28"/>
      <c r="ANT120" s="28"/>
      <c r="ANU120" s="28"/>
      <c r="ANV120" s="28"/>
      <c r="ANW120" s="28"/>
      <c r="ANX120" s="28"/>
      <c r="ANY120" s="28"/>
      <c r="ANZ120" s="28"/>
      <c r="AOA120" s="28"/>
      <c r="AOB120" s="28"/>
      <c r="AOC120" s="28"/>
      <c r="AOD120" s="28"/>
      <c r="AOE120" s="28"/>
      <c r="AOF120" s="28"/>
      <c r="AOG120" s="28"/>
      <c r="AOH120" s="28"/>
      <c r="AOI120" s="28"/>
      <c r="AOJ120" s="28"/>
      <c r="AOK120" s="28"/>
      <c r="AOL120" s="28"/>
      <c r="AOM120" s="28"/>
      <c r="AON120" s="28"/>
      <c r="AOO120" s="28"/>
      <c r="AOP120" s="28"/>
      <c r="AOQ120" s="28"/>
      <c r="AOR120" s="28"/>
      <c r="AOS120" s="28"/>
      <c r="AOT120" s="28"/>
      <c r="AOU120" s="28"/>
      <c r="AOV120" s="28"/>
      <c r="AOW120" s="28"/>
      <c r="AOX120" s="28"/>
      <c r="AOY120" s="28"/>
      <c r="AOZ120" s="28"/>
      <c r="APA120" s="28"/>
      <c r="APB120" s="28"/>
      <c r="APC120" s="28"/>
      <c r="APD120" s="28"/>
      <c r="APE120" s="28"/>
      <c r="APF120" s="28"/>
      <c r="APG120" s="28"/>
      <c r="APH120" s="28"/>
      <c r="API120" s="28"/>
      <c r="APJ120" s="28"/>
      <c r="APK120" s="28"/>
      <c r="APL120" s="28"/>
      <c r="APM120" s="28"/>
      <c r="APN120" s="28"/>
      <c r="APO120" s="28"/>
      <c r="APP120" s="28"/>
      <c r="APQ120" s="28"/>
      <c r="APR120" s="28"/>
      <c r="APS120" s="28"/>
      <c r="APT120" s="28"/>
      <c r="APU120" s="28"/>
      <c r="APV120" s="28"/>
      <c r="APW120" s="28"/>
      <c r="APX120" s="28"/>
      <c r="APY120" s="28"/>
      <c r="APZ120" s="28"/>
      <c r="AQA120" s="28"/>
      <c r="AQB120" s="28"/>
      <c r="AQC120" s="28"/>
      <c r="AQD120" s="28"/>
      <c r="AQE120" s="28"/>
      <c r="AQF120" s="28"/>
      <c r="AQG120" s="28"/>
      <c r="AQH120" s="28"/>
      <c r="AQI120" s="28"/>
      <c r="AQJ120" s="28"/>
      <c r="AQK120" s="28"/>
      <c r="AQL120" s="28"/>
      <c r="AQM120" s="28"/>
      <c r="AQN120" s="28"/>
      <c r="AQO120" s="28"/>
      <c r="AQP120" s="28"/>
      <c r="AQQ120" s="28"/>
      <c r="AQR120" s="28"/>
      <c r="AQS120" s="28"/>
      <c r="AQT120" s="28"/>
      <c r="AQU120" s="28"/>
      <c r="AQV120" s="28"/>
      <c r="AQW120" s="28"/>
      <c r="AQX120" s="28"/>
      <c r="AQY120" s="28"/>
      <c r="AQZ120" s="28"/>
      <c r="ARA120" s="28"/>
      <c r="ARB120" s="28"/>
      <c r="ARC120" s="28"/>
      <c r="ARD120" s="28"/>
      <c r="ARE120" s="28"/>
      <c r="ARF120" s="28"/>
      <c r="ARG120" s="28"/>
      <c r="ARH120" s="28"/>
      <c r="ARI120" s="28"/>
      <c r="ARJ120" s="28"/>
      <c r="ARK120" s="28"/>
      <c r="ARL120" s="28"/>
      <c r="ARM120" s="28"/>
      <c r="ARN120" s="28"/>
      <c r="ARO120" s="28"/>
      <c r="ARP120" s="28"/>
      <c r="ARQ120" s="28"/>
      <c r="ARR120" s="28"/>
      <c r="ARS120" s="28"/>
      <c r="ART120" s="28"/>
      <c r="ARU120" s="28"/>
      <c r="ARV120" s="28"/>
      <c r="ARW120" s="28"/>
      <c r="ARX120" s="28"/>
      <c r="ARY120" s="28"/>
      <c r="ARZ120" s="28"/>
      <c r="ASA120" s="28"/>
      <c r="ASB120" s="28"/>
      <c r="ASC120" s="28"/>
      <c r="ASD120" s="28"/>
      <c r="ASE120" s="28"/>
      <c r="ASF120" s="28"/>
      <c r="ASG120" s="28"/>
      <c r="ASH120" s="28"/>
      <c r="ASI120" s="28"/>
      <c r="ASJ120" s="28"/>
      <c r="ASK120" s="28"/>
      <c r="ASL120" s="28"/>
      <c r="ASM120" s="28"/>
      <c r="ASN120" s="28"/>
      <c r="ASO120" s="28"/>
      <c r="ASP120" s="28"/>
      <c r="ASQ120" s="28"/>
      <c r="ASR120" s="28"/>
      <c r="ASS120" s="28"/>
      <c r="AST120" s="28"/>
      <c r="ASU120" s="28"/>
      <c r="ASV120" s="28"/>
      <c r="ASW120" s="28"/>
      <c r="ASX120" s="28"/>
      <c r="ASY120" s="28"/>
      <c r="ASZ120" s="28"/>
      <c r="ATA120" s="28"/>
      <c r="ATB120" s="28"/>
      <c r="ATC120" s="28"/>
      <c r="ATD120" s="28"/>
      <c r="ATE120" s="28"/>
      <c r="ATF120" s="28"/>
      <c r="ATG120" s="28"/>
      <c r="ATH120" s="28"/>
      <c r="ATI120" s="28"/>
      <c r="ATJ120" s="28"/>
      <c r="ATK120" s="28"/>
      <c r="ATL120" s="28"/>
    </row>
    <row r="121" spans="1:1208" x14ac:dyDescent="0.25">
      <c r="A121" s="70"/>
      <c r="B121" s="185" t="s">
        <v>153</v>
      </c>
      <c r="C121" s="77" t="s">
        <v>154</v>
      </c>
      <c r="D121" s="77"/>
      <c r="E121" s="77"/>
      <c r="F121" s="78"/>
      <c r="G121" s="78"/>
      <c r="H121" s="77"/>
      <c r="I121" s="77"/>
      <c r="J121" s="77"/>
      <c r="K121" s="77"/>
      <c r="L121" s="77"/>
      <c r="M121" s="112"/>
      <c r="N121" s="112"/>
      <c r="O121" s="112"/>
      <c r="P121" s="112"/>
      <c r="Q121" s="112"/>
      <c r="R121" s="79">
        <f>SUM(M121:Q121)</f>
        <v>0</v>
      </c>
      <c r="S121" s="71"/>
    </row>
    <row r="122" spans="1:1208" x14ac:dyDescent="0.25">
      <c r="A122" s="70"/>
      <c r="B122" s="186"/>
      <c r="C122" s="3" t="s">
        <v>155</v>
      </c>
      <c r="M122" s="32"/>
      <c r="N122" s="32"/>
      <c r="O122" s="32"/>
      <c r="P122" s="32"/>
      <c r="Q122" s="32"/>
      <c r="R122" s="80">
        <f t="shared" ref="R122:R138" si="83">SUM(M122:Q122)</f>
        <v>0</v>
      </c>
      <c r="S122" s="71"/>
    </row>
    <row r="123" spans="1:1208" ht="15.75" thickBot="1" x14ac:dyDescent="0.3">
      <c r="A123" s="70">
        <v>7271</v>
      </c>
      <c r="B123" s="187"/>
      <c r="C123" s="86" t="s">
        <v>156</v>
      </c>
      <c r="D123" s="86"/>
      <c r="E123" s="86"/>
      <c r="F123" s="87"/>
      <c r="G123" s="87"/>
      <c r="H123" s="86"/>
      <c r="I123" s="86"/>
      <c r="J123" s="86"/>
      <c r="K123" s="86"/>
      <c r="L123" s="86"/>
      <c r="M123" s="87">
        <f>SUM(M121:M122)</f>
        <v>0</v>
      </c>
      <c r="N123" s="87">
        <f t="shared" ref="N123:Q123" si="84">SUM(N121:N122)</f>
        <v>0</v>
      </c>
      <c r="O123" s="87">
        <f t="shared" si="84"/>
        <v>0</v>
      </c>
      <c r="P123" s="87">
        <f t="shared" si="84"/>
        <v>0</v>
      </c>
      <c r="Q123" s="87">
        <f t="shared" si="84"/>
        <v>0</v>
      </c>
      <c r="R123" s="88">
        <f t="shared" si="83"/>
        <v>0</v>
      </c>
      <c r="S123" s="71"/>
    </row>
    <row r="124" spans="1:1208" x14ac:dyDescent="0.25">
      <c r="A124" s="70"/>
      <c r="B124" s="185" t="s">
        <v>157</v>
      </c>
      <c r="C124" s="77" t="s">
        <v>154</v>
      </c>
      <c r="D124" s="77"/>
      <c r="E124" s="77"/>
      <c r="F124" s="78"/>
      <c r="G124" s="78"/>
      <c r="H124" s="77"/>
      <c r="I124" s="77"/>
      <c r="J124" s="77"/>
      <c r="K124" s="77"/>
      <c r="L124" s="77"/>
      <c r="M124" s="112"/>
      <c r="N124" s="112"/>
      <c r="O124" s="112"/>
      <c r="P124" s="112"/>
      <c r="Q124" s="112"/>
      <c r="R124" s="79">
        <f t="shared" si="83"/>
        <v>0</v>
      </c>
      <c r="S124" s="71"/>
    </row>
    <row r="125" spans="1:1208" x14ac:dyDescent="0.25">
      <c r="A125" s="70"/>
      <c r="B125" s="186"/>
      <c r="C125" s="3" t="s">
        <v>155</v>
      </c>
      <c r="M125" s="32"/>
      <c r="N125" s="32"/>
      <c r="O125" s="32"/>
      <c r="P125" s="32"/>
      <c r="Q125" s="32"/>
      <c r="R125" s="80">
        <f t="shared" si="83"/>
        <v>0</v>
      </c>
      <c r="S125" s="71"/>
    </row>
    <row r="126" spans="1:1208" ht="15.75" thickBot="1" x14ac:dyDescent="0.3">
      <c r="A126" s="70">
        <v>7272</v>
      </c>
      <c r="B126" s="187"/>
      <c r="C126" s="86" t="s">
        <v>156</v>
      </c>
      <c r="D126" s="86"/>
      <c r="E126" s="86"/>
      <c r="F126" s="87"/>
      <c r="G126" s="87"/>
      <c r="H126" s="86"/>
      <c r="I126" s="86"/>
      <c r="J126" s="86"/>
      <c r="K126" s="86"/>
      <c r="L126" s="86"/>
      <c r="M126" s="87">
        <f>SUM(M124:M125)</f>
        <v>0</v>
      </c>
      <c r="N126" s="87">
        <f t="shared" ref="N126" si="85">SUM(N124:N125)</f>
        <v>0</v>
      </c>
      <c r="O126" s="87">
        <f t="shared" ref="O126" si="86">SUM(O124:O125)</f>
        <v>0</v>
      </c>
      <c r="P126" s="87">
        <f t="shared" ref="P126" si="87">SUM(P124:P125)</f>
        <v>0</v>
      </c>
      <c r="Q126" s="87">
        <f t="shared" ref="Q126" si="88">SUM(Q124:Q125)</f>
        <v>0</v>
      </c>
      <c r="R126" s="88">
        <f t="shared" si="83"/>
        <v>0</v>
      </c>
      <c r="S126" s="71"/>
    </row>
    <row r="127" spans="1:1208" x14ac:dyDescent="0.25">
      <c r="A127" s="70"/>
      <c r="B127" s="185" t="s">
        <v>164</v>
      </c>
      <c r="C127" s="77" t="s">
        <v>154</v>
      </c>
      <c r="D127" s="77"/>
      <c r="E127" s="77"/>
      <c r="F127" s="78"/>
      <c r="G127" s="78"/>
      <c r="H127" s="77"/>
      <c r="I127" s="77"/>
      <c r="J127" s="77"/>
      <c r="K127" s="77"/>
      <c r="L127" s="77"/>
      <c r="M127" s="112"/>
      <c r="N127" s="112"/>
      <c r="O127" s="112"/>
      <c r="P127" s="112"/>
      <c r="Q127" s="112"/>
      <c r="R127" s="79">
        <f t="shared" si="83"/>
        <v>0</v>
      </c>
      <c r="S127" s="71"/>
    </row>
    <row r="128" spans="1:1208" x14ac:dyDescent="0.25">
      <c r="A128" s="70"/>
      <c r="B128" s="186"/>
      <c r="C128" s="3" t="s">
        <v>155</v>
      </c>
      <c r="M128" s="32"/>
      <c r="N128" s="32"/>
      <c r="O128" s="32"/>
      <c r="P128" s="32"/>
      <c r="Q128" s="32"/>
      <c r="R128" s="80">
        <f t="shared" si="83"/>
        <v>0</v>
      </c>
      <c r="S128" s="71"/>
    </row>
    <row r="129" spans="1:1208" ht="15.75" thickBot="1" x14ac:dyDescent="0.3">
      <c r="A129" s="70">
        <v>7273</v>
      </c>
      <c r="B129" s="187"/>
      <c r="C129" s="86" t="s">
        <v>156</v>
      </c>
      <c r="D129" s="86"/>
      <c r="E129" s="86"/>
      <c r="F129" s="87"/>
      <c r="G129" s="87"/>
      <c r="H129" s="86"/>
      <c r="I129" s="86"/>
      <c r="J129" s="86"/>
      <c r="K129" s="86"/>
      <c r="L129" s="86"/>
      <c r="M129" s="87">
        <f>SUM(M127:M128)</f>
        <v>0</v>
      </c>
      <c r="N129" s="87">
        <f t="shared" ref="N129" si="89">SUM(N127:N128)</f>
        <v>0</v>
      </c>
      <c r="O129" s="87">
        <f t="shared" ref="O129" si="90">SUM(O127:O128)</f>
        <v>0</v>
      </c>
      <c r="P129" s="87">
        <f t="shared" ref="P129" si="91">SUM(P127:P128)</f>
        <v>0</v>
      </c>
      <c r="Q129" s="87">
        <f t="shared" ref="Q129" si="92">SUM(Q127:Q128)</f>
        <v>0</v>
      </c>
      <c r="R129" s="88">
        <f t="shared" si="83"/>
        <v>0</v>
      </c>
      <c r="S129" s="71"/>
    </row>
    <row r="130" spans="1:1208" x14ac:dyDescent="0.25">
      <c r="A130" s="70"/>
      <c r="B130" s="185" t="s">
        <v>163</v>
      </c>
      <c r="C130" s="77" t="s">
        <v>154</v>
      </c>
      <c r="D130" s="77"/>
      <c r="E130" s="77"/>
      <c r="F130" s="78"/>
      <c r="G130" s="78"/>
      <c r="H130" s="77"/>
      <c r="I130" s="77"/>
      <c r="J130" s="77"/>
      <c r="K130" s="77"/>
      <c r="L130" s="77"/>
      <c r="M130" s="112"/>
      <c r="N130" s="112"/>
      <c r="O130" s="112"/>
      <c r="P130" s="112"/>
      <c r="Q130" s="112"/>
      <c r="R130" s="79">
        <f t="shared" si="83"/>
        <v>0</v>
      </c>
      <c r="S130" s="71"/>
    </row>
    <row r="131" spans="1:1208" x14ac:dyDescent="0.25">
      <c r="A131" s="70"/>
      <c r="B131" s="186"/>
      <c r="C131" s="3" t="s">
        <v>155</v>
      </c>
      <c r="M131" s="32"/>
      <c r="N131" s="32"/>
      <c r="O131" s="32"/>
      <c r="P131" s="32"/>
      <c r="Q131" s="32"/>
      <c r="R131" s="80">
        <f t="shared" si="83"/>
        <v>0</v>
      </c>
      <c r="S131" s="71"/>
    </row>
    <row r="132" spans="1:1208" ht="15.75" thickBot="1" x14ac:dyDescent="0.3">
      <c r="A132" s="70">
        <v>7274</v>
      </c>
      <c r="B132" s="187"/>
      <c r="C132" s="86" t="s">
        <v>156</v>
      </c>
      <c r="D132" s="86"/>
      <c r="E132" s="86"/>
      <c r="F132" s="87"/>
      <c r="G132" s="87"/>
      <c r="H132" s="86"/>
      <c r="I132" s="86"/>
      <c r="J132" s="86"/>
      <c r="K132" s="86"/>
      <c r="L132" s="86"/>
      <c r="M132" s="87">
        <f>SUM(M130:M131)</f>
        <v>0</v>
      </c>
      <c r="N132" s="87">
        <f t="shared" ref="N132" si="93">SUM(N130:N131)</f>
        <v>0</v>
      </c>
      <c r="O132" s="87">
        <f t="shared" ref="O132" si="94">SUM(O130:O131)</f>
        <v>0</v>
      </c>
      <c r="P132" s="87">
        <f t="shared" ref="P132" si="95">SUM(P130:P131)</f>
        <v>0</v>
      </c>
      <c r="Q132" s="87">
        <f t="shared" ref="Q132" si="96">SUM(Q130:Q131)</f>
        <v>0</v>
      </c>
      <c r="R132" s="88">
        <f t="shared" si="83"/>
        <v>0</v>
      </c>
      <c r="S132" s="71"/>
    </row>
    <row r="133" spans="1:1208" x14ac:dyDescent="0.25">
      <c r="A133" s="70"/>
      <c r="B133" s="185" t="s">
        <v>162</v>
      </c>
      <c r="C133" s="77" t="s">
        <v>154</v>
      </c>
      <c r="D133" s="77"/>
      <c r="E133" s="77"/>
      <c r="F133" s="78"/>
      <c r="G133" s="78"/>
      <c r="H133" s="77"/>
      <c r="I133" s="77"/>
      <c r="J133" s="77"/>
      <c r="K133" s="77"/>
      <c r="L133" s="77"/>
      <c r="M133" s="112"/>
      <c r="N133" s="112"/>
      <c r="O133" s="112"/>
      <c r="P133" s="112"/>
      <c r="Q133" s="112"/>
      <c r="R133" s="79">
        <f t="shared" si="83"/>
        <v>0</v>
      </c>
      <c r="S133" s="71"/>
    </row>
    <row r="134" spans="1:1208" x14ac:dyDescent="0.25">
      <c r="A134" s="70"/>
      <c r="B134" s="186"/>
      <c r="C134" s="3" t="s">
        <v>155</v>
      </c>
      <c r="M134" s="32"/>
      <c r="N134" s="32"/>
      <c r="O134" s="32"/>
      <c r="P134" s="32"/>
      <c r="Q134" s="32"/>
      <c r="R134" s="80">
        <f t="shared" si="83"/>
        <v>0</v>
      </c>
      <c r="S134" s="71"/>
    </row>
    <row r="135" spans="1:1208" ht="15.75" thickBot="1" x14ac:dyDescent="0.3">
      <c r="A135" s="70">
        <v>7275</v>
      </c>
      <c r="B135" s="187"/>
      <c r="C135" s="86" t="s">
        <v>156</v>
      </c>
      <c r="D135" s="86"/>
      <c r="E135" s="86"/>
      <c r="F135" s="87"/>
      <c r="G135" s="87"/>
      <c r="H135" s="86"/>
      <c r="I135" s="86"/>
      <c r="J135" s="86"/>
      <c r="K135" s="86"/>
      <c r="L135" s="86"/>
      <c r="M135" s="87">
        <f>SUM(M133:M134)</f>
        <v>0</v>
      </c>
      <c r="N135" s="87">
        <f t="shared" ref="N135" si="97">SUM(N133:N134)</f>
        <v>0</v>
      </c>
      <c r="O135" s="87">
        <f t="shared" ref="O135" si="98">SUM(O133:O134)</f>
        <v>0</v>
      </c>
      <c r="P135" s="87">
        <f t="shared" ref="P135" si="99">SUM(P133:P134)</f>
        <v>0</v>
      </c>
      <c r="Q135" s="87">
        <f t="shared" ref="Q135" si="100">SUM(Q133:Q134)</f>
        <v>0</v>
      </c>
      <c r="R135" s="88">
        <f t="shared" si="83"/>
        <v>0</v>
      </c>
      <c r="S135" s="71"/>
    </row>
    <row r="136" spans="1:1208" x14ac:dyDescent="0.25">
      <c r="A136" s="70"/>
      <c r="B136" s="185" t="s">
        <v>161</v>
      </c>
      <c r="C136" s="77" t="s">
        <v>154</v>
      </c>
      <c r="D136" s="77"/>
      <c r="E136" s="77"/>
      <c r="F136" s="78"/>
      <c r="G136" s="78"/>
      <c r="H136" s="77"/>
      <c r="I136" s="77"/>
      <c r="J136" s="77"/>
      <c r="K136" s="77"/>
      <c r="L136" s="77"/>
      <c r="M136" s="112"/>
      <c r="N136" s="112"/>
      <c r="O136" s="112"/>
      <c r="P136" s="112"/>
      <c r="Q136" s="112"/>
      <c r="R136" s="79">
        <f t="shared" si="83"/>
        <v>0</v>
      </c>
      <c r="S136" s="71"/>
    </row>
    <row r="137" spans="1:1208" x14ac:dyDescent="0.25">
      <c r="A137" s="70"/>
      <c r="B137" s="186"/>
      <c r="C137" s="3" t="s">
        <v>155</v>
      </c>
      <c r="M137" s="32"/>
      <c r="N137" s="32"/>
      <c r="O137" s="32"/>
      <c r="P137" s="32"/>
      <c r="Q137" s="32"/>
      <c r="R137" s="80">
        <f t="shared" si="83"/>
        <v>0</v>
      </c>
      <c r="S137" s="71"/>
    </row>
    <row r="138" spans="1:1208" ht="15.75" thickBot="1" x14ac:dyDescent="0.3">
      <c r="A138" s="70">
        <v>7276</v>
      </c>
      <c r="B138" s="187"/>
      <c r="C138" s="86" t="s">
        <v>156</v>
      </c>
      <c r="D138" s="86"/>
      <c r="E138" s="86"/>
      <c r="F138" s="87"/>
      <c r="G138" s="87"/>
      <c r="H138" s="86"/>
      <c r="I138" s="86"/>
      <c r="J138" s="86"/>
      <c r="K138" s="86"/>
      <c r="L138" s="86"/>
      <c r="M138" s="87">
        <f>SUM(M136:M137)</f>
        <v>0</v>
      </c>
      <c r="N138" s="87">
        <f t="shared" ref="N138" si="101">SUM(N136:N137)</f>
        <v>0</v>
      </c>
      <c r="O138" s="87">
        <f t="shared" ref="O138" si="102">SUM(O136:O137)</f>
        <v>0</v>
      </c>
      <c r="P138" s="87">
        <f t="shared" ref="P138" si="103">SUM(P136:P137)</f>
        <v>0</v>
      </c>
      <c r="Q138" s="87">
        <f t="shared" ref="Q138" si="104">SUM(Q136:Q137)</f>
        <v>0</v>
      </c>
      <c r="R138" s="88">
        <f t="shared" si="83"/>
        <v>0</v>
      </c>
      <c r="S138" s="71"/>
    </row>
    <row r="139" spans="1:1208" x14ac:dyDescent="0.25">
      <c r="A139" s="70"/>
      <c r="B139" s="188" t="s">
        <v>158</v>
      </c>
      <c r="C139" s="81" t="s">
        <v>154</v>
      </c>
      <c r="D139" s="81"/>
      <c r="E139" s="81"/>
      <c r="F139" s="82"/>
      <c r="G139" s="82"/>
      <c r="H139" s="81"/>
      <c r="I139" s="81"/>
      <c r="J139" s="81"/>
      <c r="K139" s="81"/>
      <c r="L139" s="81"/>
      <c r="M139" s="82">
        <f>M121+M124+M127+M130+M133+M136</f>
        <v>0</v>
      </c>
      <c r="N139" s="82">
        <f t="shared" ref="N139:P139" si="105">N121+N124+N127+N130+N133+N136</f>
        <v>0</v>
      </c>
      <c r="O139" s="82">
        <f t="shared" si="105"/>
        <v>0</v>
      </c>
      <c r="P139" s="82">
        <f t="shared" si="105"/>
        <v>0</v>
      </c>
      <c r="Q139" s="82">
        <f>Q121+Q124+Q127+Q130+Q133+Q136</f>
        <v>0</v>
      </c>
      <c r="R139" s="82">
        <f>R121+R124+R127+R130+R133+R136</f>
        <v>0</v>
      </c>
      <c r="S139" s="71"/>
    </row>
    <row r="140" spans="1:1208" x14ac:dyDescent="0.25">
      <c r="A140" s="70"/>
      <c r="B140" s="189"/>
      <c r="C140" s="51" t="s">
        <v>155</v>
      </c>
      <c r="D140" s="51"/>
      <c r="E140" s="51"/>
      <c r="F140" s="52"/>
      <c r="G140" s="52"/>
      <c r="H140" s="51"/>
      <c r="I140" s="51"/>
      <c r="J140" s="51"/>
      <c r="K140" s="51"/>
      <c r="L140" s="51"/>
      <c r="M140" s="52">
        <f>M122+M125+M128+M131+M134+M137</f>
        <v>0</v>
      </c>
      <c r="N140" s="52">
        <f t="shared" ref="N140:Q140" si="106">N122+N125+N128+N131+N134+N137</f>
        <v>0</v>
      </c>
      <c r="O140" s="52">
        <f t="shared" si="106"/>
        <v>0</v>
      </c>
      <c r="P140" s="52">
        <f t="shared" si="106"/>
        <v>0</v>
      </c>
      <c r="Q140" s="52">
        <f t="shared" si="106"/>
        <v>0</v>
      </c>
      <c r="R140" s="52">
        <f>R122+R125+R128+R131+R134+R137</f>
        <v>0</v>
      </c>
      <c r="S140" s="71"/>
    </row>
    <row r="141" spans="1:1208" ht="15.75" thickBot="1" x14ac:dyDescent="0.3">
      <c r="A141" s="70"/>
      <c r="B141" s="190"/>
      <c r="C141" s="83" t="s">
        <v>156</v>
      </c>
      <c r="D141" s="84"/>
      <c r="E141" s="84"/>
      <c r="F141" s="85"/>
      <c r="G141" s="85"/>
      <c r="H141" s="84"/>
      <c r="I141" s="84"/>
      <c r="J141" s="84"/>
      <c r="K141" s="84"/>
      <c r="L141" s="84"/>
      <c r="M141" s="89">
        <f>M123+M126+M129+M132+M135+M138</f>
        <v>0</v>
      </c>
      <c r="N141" s="89">
        <f t="shared" ref="N141:Q141" si="107">N123+N126+N129+N132+N135+N138</f>
        <v>0</v>
      </c>
      <c r="O141" s="89">
        <f t="shared" si="107"/>
        <v>0</v>
      </c>
      <c r="P141" s="89">
        <f t="shared" si="107"/>
        <v>0</v>
      </c>
      <c r="Q141" s="89">
        <f t="shared" si="107"/>
        <v>0</v>
      </c>
      <c r="R141" s="89">
        <f>R123+R126+R129+R132+R135+R138</f>
        <v>0</v>
      </c>
      <c r="S141" s="90">
        <f>SUM(M141:Q141)</f>
        <v>0</v>
      </c>
    </row>
    <row r="142" spans="1:1208" x14ac:dyDescent="0.25">
      <c r="B142" s="75"/>
      <c r="C142" s="75"/>
      <c r="D142" s="75"/>
      <c r="E142" s="75"/>
      <c r="F142" s="76"/>
      <c r="G142" s="76"/>
      <c r="H142" s="75"/>
      <c r="I142" s="75"/>
      <c r="J142" s="75"/>
      <c r="K142" s="75"/>
      <c r="L142" s="75"/>
      <c r="M142" s="75"/>
      <c r="N142" s="75"/>
      <c r="O142" s="75"/>
      <c r="P142" s="75"/>
      <c r="Q142" s="75"/>
      <c r="R142" s="75"/>
    </row>
    <row r="143" spans="1:1208" s="4" customFormat="1" x14ac:dyDescent="0.25">
      <c r="B143" s="53" t="s">
        <v>159</v>
      </c>
      <c r="C143" s="35"/>
      <c r="D143" s="35" t="s">
        <v>160</v>
      </c>
      <c r="E143" s="35"/>
      <c r="F143" s="36"/>
      <c r="G143" s="36"/>
      <c r="H143" s="35"/>
      <c r="I143" s="35"/>
      <c r="J143" s="35"/>
      <c r="K143" s="35"/>
      <c r="L143" s="35"/>
      <c r="M143" s="35"/>
      <c r="N143" s="35"/>
      <c r="O143" s="35"/>
      <c r="P143" s="35"/>
      <c r="Q143" s="35"/>
      <c r="R143" s="35"/>
      <c r="T143" s="28"/>
      <c r="U143" s="28"/>
      <c r="V143" s="28"/>
      <c r="W143" s="28"/>
      <c r="X143" s="28"/>
      <c r="Y143" s="28"/>
      <c r="Z143" s="28"/>
      <c r="AA143" s="28"/>
      <c r="AB143" s="28"/>
      <c r="AC143" s="28"/>
      <c r="AD143" s="28"/>
      <c r="AE143" s="28"/>
      <c r="AF143" s="28"/>
      <c r="AG143" s="28"/>
      <c r="AH143" s="28"/>
      <c r="AI143" s="28"/>
      <c r="AJ143" s="28"/>
      <c r="AK143" s="28"/>
      <c r="AL143" s="28"/>
      <c r="AM143" s="28"/>
      <c r="AN143" s="28"/>
      <c r="AO143" s="28"/>
      <c r="AP143" s="28"/>
      <c r="AQ143" s="28"/>
      <c r="AR143" s="28"/>
      <c r="AS143" s="28"/>
      <c r="AT143" s="28"/>
      <c r="AU143" s="28"/>
      <c r="AV143" s="28"/>
      <c r="AW143" s="28"/>
      <c r="AX143" s="28"/>
      <c r="AY143" s="28"/>
      <c r="AZ143" s="28"/>
      <c r="BA143" s="28"/>
      <c r="BB143" s="28"/>
      <c r="BC143" s="28"/>
      <c r="BD143" s="28"/>
      <c r="BE143" s="28"/>
      <c r="BF143" s="28"/>
      <c r="BG143" s="28"/>
      <c r="BH143" s="28"/>
      <c r="BI143" s="28"/>
      <c r="BJ143" s="28"/>
      <c r="BK143" s="28"/>
      <c r="BL143" s="28"/>
      <c r="BM143" s="28"/>
      <c r="BN143" s="28"/>
      <c r="BO143" s="28"/>
      <c r="BP143" s="28"/>
      <c r="BQ143" s="28"/>
      <c r="BR143" s="28"/>
      <c r="BS143" s="28"/>
      <c r="BT143" s="28"/>
      <c r="BU143" s="28"/>
      <c r="BV143" s="28"/>
      <c r="BW143" s="28"/>
      <c r="BX143" s="28"/>
      <c r="BY143" s="28"/>
      <c r="BZ143" s="28"/>
      <c r="CA143" s="28"/>
      <c r="CB143" s="28"/>
      <c r="CC143" s="28"/>
      <c r="CD143" s="28"/>
      <c r="CE143" s="28"/>
      <c r="CF143" s="28"/>
      <c r="CG143" s="28"/>
      <c r="CH143" s="28"/>
      <c r="CI143" s="28"/>
      <c r="CJ143" s="28"/>
      <c r="CK143" s="28"/>
      <c r="CL143" s="28"/>
      <c r="CM143" s="28"/>
      <c r="CN143" s="28"/>
      <c r="CO143" s="28"/>
      <c r="CP143" s="28"/>
      <c r="CQ143" s="28"/>
      <c r="CR143" s="28"/>
      <c r="CS143" s="28"/>
      <c r="CT143" s="28"/>
      <c r="CU143" s="28"/>
      <c r="CV143" s="28"/>
      <c r="CW143" s="28"/>
      <c r="CX143" s="28"/>
      <c r="CY143" s="28"/>
      <c r="CZ143" s="28"/>
      <c r="DA143" s="28"/>
      <c r="DB143" s="28"/>
      <c r="DC143" s="28"/>
      <c r="DD143" s="28"/>
      <c r="DE143" s="28"/>
      <c r="DF143" s="28"/>
      <c r="DG143" s="28"/>
      <c r="DH143" s="28"/>
      <c r="DI143" s="28"/>
      <c r="DJ143" s="28"/>
      <c r="DK143" s="28"/>
      <c r="DL143" s="28"/>
      <c r="DM143" s="28"/>
      <c r="DN143" s="28"/>
      <c r="DO143" s="28"/>
      <c r="DP143" s="28"/>
      <c r="DQ143" s="28"/>
      <c r="DR143" s="28"/>
      <c r="DS143" s="28"/>
      <c r="DT143" s="28"/>
      <c r="DU143" s="28"/>
      <c r="DV143" s="28"/>
      <c r="DW143" s="28"/>
      <c r="DX143" s="28"/>
      <c r="DY143" s="28"/>
      <c r="DZ143" s="28"/>
      <c r="EA143" s="28"/>
      <c r="EB143" s="28"/>
      <c r="EC143" s="28"/>
      <c r="ED143" s="28"/>
      <c r="EE143" s="28"/>
      <c r="EF143" s="28"/>
      <c r="EG143" s="28"/>
      <c r="EH143" s="28"/>
      <c r="EI143" s="28"/>
      <c r="EJ143" s="28"/>
      <c r="EK143" s="28"/>
      <c r="EL143" s="28"/>
      <c r="EM143" s="28"/>
      <c r="EN143" s="28"/>
      <c r="EO143" s="28"/>
      <c r="EP143" s="28"/>
      <c r="EQ143" s="28"/>
      <c r="ER143" s="28"/>
      <c r="ES143" s="28"/>
      <c r="ET143" s="28"/>
      <c r="EU143" s="28"/>
      <c r="EV143" s="28"/>
      <c r="EW143" s="28"/>
      <c r="EX143" s="28"/>
      <c r="EY143" s="28"/>
      <c r="EZ143" s="28"/>
      <c r="FA143" s="28"/>
      <c r="FB143" s="28"/>
      <c r="FC143" s="28"/>
      <c r="FD143" s="28"/>
      <c r="FE143" s="28"/>
      <c r="FF143" s="28"/>
      <c r="FG143" s="28"/>
      <c r="FH143" s="28"/>
      <c r="FI143" s="28"/>
      <c r="FJ143" s="28"/>
      <c r="FK143" s="28"/>
      <c r="FL143" s="28"/>
      <c r="FM143" s="28"/>
      <c r="FN143" s="28"/>
      <c r="FO143" s="28"/>
      <c r="FP143" s="28"/>
      <c r="FQ143" s="28"/>
      <c r="FR143" s="28"/>
      <c r="FS143" s="28"/>
      <c r="FT143" s="28"/>
      <c r="FU143" s="28"/>
      <c r="FV143" s="28"/>
      <c r="FW143" s="28"/>
      <c r="FX143" s="28"/>
      <c r="FY143" s="28"/>
      <c r="FZ143" s="28"/>
      <c r="GA143" s="28"/>
      <c r="GB143" s="28"/>
      <c r="GC143" s="28"/>
      <c r="GD143" s="28"/>
      <c r="GE143" s="28"/>
      <c r="GF143" s="28"/>
      <c r="GG143" s="28"/>
      <c r="GH143" s="28"/>
      <c r="GI143" s="28"/>
      <c r="GJ143" s="28"/>
      <c r="GK143" s="28"/>
      <c r="GL143" s="28"/>
      <c r="GM143" s="28"/>
      <c r="GN143" s="28"/>
      <c r="GO143" s="28"/>
      <c r="GP143" s="28"/>
      <c r="GQ143" s="28"/>
      <c r="GR143" s="28"/>
      <c r="GS143" s="28"/>
      <c r="GT143" s="28"/>
      <c r="GU143" s="28"/>
      <c r="GV143" s="28"/>
      <c r="GW143" s="28"/>
      <c r="GX143" s="28"/>
      <c r="GY143" s="28"/>
      <c r="GZ143" s="28"/>
      <c r="HA143" s="28"/>
      <c r="HB143" s="28"/>
      <c r="HC143" s="28"/>
      <c r="HD143" s="28"/>
      <c r="HE143" s="28"/>
      <c r="HF143" s="28"/>
      <c r="HG143" s="28"/>
      <c r="HH143" s="28"/>
      <c r="HI143" s="28"/>
      <c r="HJ143" s="28"/>
      <c r="HK143" s="28"/>
      <c r="HL143" s="28"/>
      <c r="HM143" s="28"/>
      <c r="HN143" s="28"/>
      <c r="HO143" s="28"/>
      <c r="HP143" s="28"/>
      <c r="HQ143" s="28"/>
      <c r="HR143" s="28"/>
      <c r="HS143" s="28"/>
      <c r="HT143" s="28"/>
      <c r="HU143" s="28"/>
      <c r="HV143" s="28"/>
      <c r="HW143" s="28"/>
      <c r="HX143" s="28"/>
      <c r="HY143" s="28"/>
      <c r="HZ143" s="28"/>
      <c r="IA143" s="28"/>
      <c r="IB143" s="28"/>
      <c r="IC143" s="28"/>
      <c r="ID143" s="28"/>
      <c r="IE143" s="28"/>
      <c r="IF143" s="28"/>
      <c r="IG143" s="28"/>
      <c r="IH143" s="28"/>
      <c r="II143" s="28"/>
      <c r="IJ143" s="28"/>
      <c r="IK143" s="28"/>
      <c r="IL143" s="28"/>
      <c r="IM143" s="28"/>
      <c r="IN143" s="28"/>
      <c r="IO143" s="28"/>
      <c r="IP143" s="28"/>
      <c r="IQ143" s="28"/>
      <c r="IR143" s="28"/>
      <c r="IS143" s="28"/>
      <c r="IT143" s="28"/>
      <c r="IU143" s="28"/>
      <c r="IV143" s="28"/>
      <c r="IW143" s="28"/>
      <c r="IX143" s="28"/>
      <c r="IY143" s="28"/>
      <c r="IZ143" s="28"/>
      <c r="JA143" s="28"/>
      <c r="JB143" s="28"/>
      <c r="JC143" s="28"/>
      <c r="JD143" s="28"/>
      <c r="JE143" s="28"/>
      <c r="JF143" s="28"/>
      <c r="JG143" s="28"/>
      <c r="JH143" s="28"/>
      <c r="JI143" s="28"/>
      <c r="JJ143" s="28"/>
      <c r="JK143" s="28"/>
      <c r="JL143" s="28"/>
      <c r="JM143" s="28"/>
      <c r="JN143" s="28"/>
      <c r="JO143" s="28"/>
      <c r="JP143" s="28"/>
      <c r="JQ143" s="28"/>
      <c r="JR143" s="28"/>
      <c r="JS143" s="28"/>
      <c r="JT143" s="28"/>
      <c r="JU143" s="28"/>
      <c r="JV143" s="28"/>
      <c r="JW143" s="28"/>
      <c r="JX143" s="28"/>
      <c r="JY143" s="28"/>
      <c r="JZ143" s="28"/>
      <c r="KA143" s="28"/>
      <c r="KB143" s="28"/>
      <c r="KC143" s="28"/>
      <c r="KD143" s="28"/>
      <c r="KE143" s="28"/>
      <c r="KF143" s="28"/>
      <c r="KG143" s="28"/>
      <c r="KH143" s="28"/>
      <c r="KI143" s="28"/>
      <c r="KJ143" s="28"/>
      <c r="KK143" s="28"/>
      <c r="KL143" s="28"/>
      <c r="KM143" s="28"/>
      <c r="KN143" s="28"/>
      <c r="KO143" s="28"/>
      <c r="KP143" s="28"/>
      <c r="KQ143" s="28"/>
      <c r="KR143" s="28"/>
      <c r="KS143" s="28"/>
      <c r="KT143" s="28"/>
      <c r="KU143" s="28"/>
      <c r="KV143" s="28"/>
      <c r="KW143" s="28"/>
      <c r="KX143" s="28"/>
      <c r="KY143" s="28"/>
      <c r="KZ143" s="28"/>
      <c r="LA143" s="28"/>
      <c r="LB143" s="28"/>
      <c r="LC143" s="28"/>
      <c r="LD143" s="28"/>
      <c r="LE143" s="28"/>
      <c r="LF143" s="28"/>
      <c r="LG143" s="28"/>
      <c r="LH143" s="28"/>
      <c r="LI143" s="28"/>
      <c r="LJ143" s="28"/>
      <c r="LK143" s="28"/>
      <c r="LL143" s="28"/>
      <c r="LM143" s="28"/>
      <c r="LN143" s="28"/>
      <c r="LO143" s="28"/>
      <c r="LP143" s="28"/>
      <c r="LQ143" s="28"/>
      <c r="LR143" s="28"/>
      <c r="LS143" s="28"/>
      <c r="LT143" s="28"/>
      <c r="LU143" s="28"/>
      <c r="LV143" s="28"/>
      <c r="LW143" s="28"/>
      <c r="LX143" s="28"/>
      <c r="LY143" s="28"/>
      <c r="LZ143" s="28"/>
      <c r="MA143" s="28"/>
      <c r="MB143" s="28"/>
      <c r="MC143" s="28"/>
      <c r="MD143" s="28"/>
      <c r="ME143" s="28"/>
      <c r="MF143" s="28"/>
      <c r="MG143" s="28"/>
      <c r="MH143" s="28"/>
      <c r="MI143" s="28"/>
      <c r="MJ143" s="28"/>
      <c r="MK143" s="28"/>
      <c r="ML143" s="28"/>
      <c r="MM143" s="28"/>
      <c r="MN143" s="28"/>
      <c r="MO143" s="28"/>
      <c r="MP143" s="28"/>
      <c r="MQ143" s="28"/>
      <c r="MR143" s="28"/>
      <c r="MS143" s="28"/>
      <c r="MT143" s="28"/>
      <c r="MU143" s="28"/>
      <c r="MV143" s="28"/>
      <c r="MW143" s="28"/>
      <c r="MX143" s="28"/>
      <c r="MY143" s="28"/>
      <c r="MZ143" s="28"/>
      <c r="NA143" s="28"/>
      <c r="NB143" s="28"/>
      <c r="NC143" s="28"/>
      <c r="ND143" s="28"/>
      <c r="NE143" s="28"/>
      <c r="NF143" s="28"/>
      <c r="NG143" s="28"/>
      <c r="NH143" s="28"/>
      <c r="NI143" s="28"/>
      <c r="NJ143" s="28"/>
      <c r="NK143" s="28"/>
      <c r="NL143" s="28"/>
      <c r="NM143" s="28"/>
      <c r="NN143" s="28"/>
      <c r="NO143" s="28"/>
      <c r="NP143" s="28"/>
      <c r="NQ143" s="28"/>
      <c r="NR143" s="28"/>
      <c r="NS143" s="28"/>
      <c r="NT143" s="28"/>
      <c r="NU143" s="28"/>
      <c r="NV143" s="28"/>
      <c r="NW143" s="28"/>
      <c r="NX143" s="28"/>
      <c r="NY143" s="28"/>
      <c r="NZ143" s="28"/>
      <c r="OA143" s="28"/>
      <c r="OB143" s="28"/>
      <c r="OC143" s="28"/>
      <c r="OD143" s="28"/>
      <c r="OE143" s="28"/>
      <c r="OF143" s="28"/>
      <c r="OG143" s="28"/>
      <c r="OH143" s="28"/>
      <c r="OI143" s="28"/>
      <c r="OJ143" s="28"/>
      <c r="OK143" s="28"/>
      <c r="OL143" s="28"/>
      <c r="OM143" s="28"/>
      <c r="ON143" s="28"/>
      <c r="OO143" s="28"/>
      <c r="OP143" s="28"/>
      <c r="OQ143" s="28"/>
      <c r="OR143" s="28"/>
      <c r="OS143" s="28"/>
      <c r="OT143" s="28"/>
      <c r="OU143" s="28"/>
      <c r="OV143" s="28"/>
      <c r="OW143" s="28"/>
      <c r="OX143" s="28"/>
      <c r="OY143" s="28"/>
      <c r="OZ143" s="28"/>
      <c r="PA143" s="28"/>
      <c r="PB143" s="28"/>
      <c r="PC143" s="28"/>
      <c r="PD143" s="28"/>
      <c r="PE143" s="28"/>
      <c r="PF143" s="28"/>
      <c r="PG143" s="28"/>
      <c r="PH143" s="28"/>
      <c r="PI143" s="28"/>
      <c r="PJ143" s="28"/>
      <c r="PK143" s="28"/>
      <c r="PL143" s="28"/>
      <c r="PM143" s="28"/>
      <c r="PN143" s="28"/>
      <c r="PO143" s="28"/>
      <c r="PP143" s="28"/>
      <c r="PQ143" s="28"/>
      <c r="PR143" s="28"/>
      <c r="PS143" s="28"/>
      <c r="PT143" s="28"/>
      <c r="PU143" s="28"/>
      <c r="PV143" s="28"/>
      <c r="PW143" s="28"/>
      <c r="PX143" s="28"/>
      <c r="PY143" s="28"/>
      <c r="PZ143" s="28"/>
      <c r="QA143" s="28"/>
      <c r="QB143" s="28"/>
      <c r="QC143" s="28"/>
      <c r="QD143" s="28"/>
      <c r="QE143" s="28"/>
      <c r="QF143" s="28"/>
      <c r="QG143" s="28"/>
      <c r="QH143" s="28"/>
      <c r="QI143" s="28"/>
      <c r="QJ143" s="28"/>
      <c r="QK143" s="28"/>
      <c r="QL143" s="28"/>
      <c r="QM143" s="28"/>
      <c r="QN143" s="28"/>
      <c r="QO143" s="28"/>
      <c r="QP143" s="28"/>
      <c r="QQ143" s="28"/>
      <c r="QR143" s="28"/>
      <c r="QS143" s="28"/>
      <c r="QT143" s="28"/>
      <c r="QU143" s="28"/>
      <c r="QV143" s="28"/>
      <c r="QW143" s="28"/>
      <c r="QX143" s="28"/>
      <c r="QY143" s="28"/>
      <c r="QZ143" s="28"/>
      <c r="RA143" s="28"/>
      <c r="RB143" s="28"/>
      <c r="RC143" s="28"/>
      <c r="RD143" s="28"/>
      <c r="RE143" s="28"/>
      <c r="RF143" s="28"/>
      <c r="RG143" s="28"/>
      <c r="RH143" s="28"/>
      <c r="RI143" s="28"/>
      <c r="RJ143" s="28"/>
      <c r="RK143" s="28"/>
      <c r="RL143" s="28"/>
      <c r="RM143" s="28"/>
      <c r="RN143" s="28"/>
      <c r="RO143" s="28"/>
      <c r="RP143" s="28"/>
      <c r="RQ143" s="28"/>
      <c r="RR143" s="28"/>
      <c r="RS143" s="28"/>
      <c r="RT143" s="28"/>
      <c r="RU143" s="28"/>
      <c r="RV143" s="28"/>
      <c r="RW143" s="28"/>
      <c r="RX143" s="28"/>
      <c r="RY143" s="28"/>
      <c r="RZ143" s="28"/>
      <c r="SA143" s="28"/>
      <c r="SB143" s="28"/>
      <c r="SC143" s="28"/>
      <c r="SD143" s="28"/>
      <c r="SE143" s="28"/>
      <c r="SF143" s="28"/>
      <c r="SG143" s="28"/>
      <c r="SH143" s="28"/>
      <c r="SI143" s="28"/>
      <c r="SJ143" s="28"/>
      <c r="SK143" s="28"/>
      <c r="SL143" s="28"/>
      <c r="SM143" s="28"/>
      <c r="SN143" s="28"/>
      <c r="SO143" s="28"/>
      <c r="SP143" s="28"/>
      <c r="SQ143" s="28"/>
      <c r="SR143" s="28"/>
      <c r="SS143" s="28"/>
      <c r="ST143" s="28"/>
      <c r="SU143" s="28"/>
      <c r="SV143" s="28"/>
      <c r="SW143" s="28"/>
      <c r="SX143" s="28"/>
      <c r="SY143" s="28"/>
      <c r="SZ143" s="28"/>
      <c r="TA143" s="28"/>
      <c r="TB143" s="28"/>
      <c r="TC143" s="28"/>
      <c r="TD143" s="28"/>
      <c r="TE143" s="28"/>
      <c r="TF143" s="28"/>
      <c r="TG143" s="28"/>
      <c r="TH143" s="28"/>
      <c r="TI143" s="28"/>
      <c r="TJ143" s="28"/>
      <c r="TK143" s="28"/>
      <c r="TL143" s="28"/>
      <c r="TM143" s="28"/>
      <c r="TN143" s="28"/>
      <c r="TO143" s="28"/>
      <c r="TP143" s="28"/>
      <c r="TQ143" s="28"/>
      <c r="TR143" s="28"/>
      <c r="TS143" s="28"/>
      <c r="TT143" s="28"/>
      <c r="TU143" s="28"/>
      <c r="TV143" s="28"/>
      <c r="TW143" s="28"/>
      <c r="TX143" s="28"/>
      <c r="TY143" s="28"/>
      <c r="TZ143" s="28"/>
      <c r="UA143" s="28"/>
      <c r="UB143" s="28"/>
      <c r="UC143" s="28"/>
      <c r="UD143" s="28"/>
      <c r="UE143" s="28"/>
      <c r="UF143" s="28"/>
      <c r="UG143" s="28"/>
      <c r="UH143" s="28"/>
      <c r="UI143" s="28"/>
      <c r="UJ143" s="28"/>
      <c r="UK143" s="28"/>
      <c r="UL143" s="28"/>
      <c r="UM143" s="28"/>
      <c r="UN143" s="28"/>
      <c r="UO143" s="28"/>
      <c r="UP143" s="28"/>
      <c r="UQ143" s="28"/>
      <c r="UR143" s="28"/>
      <c r="US143" s="28"/>
      <c r="UT143" s="28"/>
      <c r="UU143" s="28"/>
      <c r="UV143" s="28"/>
      <c r="UW143" s="28"/>
      <c r="UX143" s="28"/>
      <c r="UY143" s="28"/>
      <c r="UZ143" s="28"/>
      <c r="VA143" s="28"/>
      <c r="VB143" s="28"/>
      <c r="VC143" s="28"/>
      <c r="VD143" s="28"/>
      <c r="VE143" s="28"/>
      <c r="VF143" s="28"/>
      <c r="VG143" s="28"/>
      <c r="VH143" s="28"/>
      <c r="VI143" s="28"/>
      <c r="VJ143" s="28"/>
      <c r="VK143" s="28"/>
      <c r="VL143" s="28"/>
      <c r="VM143" s="28"/>
      <c r="VN143" s="28"/>
      <c r="VO143" s="28"/>
      <c r="VP143" s="28"/>
      <c r="VQ143" s="28"/>
      <c r="VR143" s="28"/>
      <c r="VS143" s="28"/>
      <c r="VT143" s="28"/>
      <c r="VU143" s="28"/>
      <c r="VV143" s="28"/>
      <c r="VW143" s="28"/>
      <c r="VX143" s="28"/>
      <c r="VY143" s="28"/>
      <c r="VZ143" s="28"/>
      <c r="WA143" s="28"/>
      <c r="WB143" s="28"/>
      <c r="WC143" s="28"/>
      <c r="WD143" s="28"/>
      <c r="WE143" s="28"/>
      <c r="WF143" s="28"/>
      <c r="WG143" s="28"/>
      <c r="WH143" s="28"/>
      <c r="WI143" s="28"/>
      <c r="WJ143" s="28"/>
      <c r="WK143" s="28"/>
      <c r="WL143" s="28"/>
      <c r="WM143" s="28"/>
      <c r="WN143" s="28"/>
      <c r="WO143" s="28"/>
      <c r="WP143" s="28"/>
      <c r="WQ143" s="28"/>
      <c r="WR143" s="28"/>
      <c r="WS143" s="28"/>
      <c r="WT143" s="28"/>
      <c r="WU143" s="28"/>
      <c r="WV143" s="28"/>
      <c r="WW143" s="28"/>
      <c r="WX143" s="28"/>
      <c r="WY143" s="28"/>
      <c r="WZ143" s="28"/>
      <c r="XA143" s="28"/>
      <c r="XB143" s="28"/>
      <c r="XC143" s="28"/>
      <c r="XD143" s="28"/>
      <c r="XE143" s="28"/>
      <c r="XF143" s="28"/>
      <c r="XG143" s="28"/>
      <c r="XH143" s="28"/>
      <c r="XI143" s="28"/>
      <c r="XJ143" s="28"/>
      <c r="XK143" s="28"/>
      <c r="XL143" s="28"/>
      <c r="XM143" s="28"/>
      <c r="XN143" s="28"/>
      <c r="XO143" s="28"/>
      <c r="XP143" s="28"/>
      <c r="XQ143" s="28"/>
      <c r="XR143" s="28"/>
      <c r="XS143" s="28"/>
      <c r="XT143" s="28"/>
      <c r="XU143" s="28"/>
      <c r="XV143" s="28"/>
      <c r="XW143" s="28"/>
      <c r="XX143" s="28"/>
      <c r="XY143" s="28"/>
      <c r="XZ143" s="28"/>
      <c r="YA143" s="28"/>
      <c r="YB143" s="28"/>
      <c r="YC143" s="28"/>
      <c r="YD143" s="28"/>
      <c r="YE143" s="28"/>
      <c r="YF143" s="28"/>
      <c r="YG143" s="28"/>
      <c r="YH143" s="28"/>
      <c r="YI143" s="28"/>
      <c r="YJ143" s="28"/>
      <c r="YK143" s="28"/>
      <c r="YL143" s="28"/>
      <c r="YM143" s="28"/>
      <c r="YN143" s="28"/>
      <c r="YO143" s="28"/>
      <c r="YP143" s="28"/>
      <c r="YQ143" s="28"/>
      <c r="YR143" s="28"/>
      <c r="YS143" s="28"/>
      <c r="YT143" s="28"/>
      <c r="YU143" s="28"/>
      <c r="YV143" s="28"/>
      <c r="YW143" s="28"/>
      <c r="YX143" s="28"/>
      <c r="YY143" s="28"/>
      <c r="YZ143" s="28"/>
      <c r="ZA143" s="28"/>
      <c r="ZB143" s="28"/>
      <c r="ZC143" s="28"/>
      <c r="ZD143" s="28"/>
      <c r="ZE143" s="28"/>
      <c r="ZF143" s="28"/>
      <c r="ZG143" s="28"/>
      <c r="ZH143" s="28"/>
      <c r="ZI143" s="28"/>
      <c r="ZJ143" s="28"/>
      <c r="ZK143" s="28"/>
      <c r="ZL143" s="28"/>
      <c r="ZM143" s="28"/>
      <c r="ZN143" s="28"/>
      <c r="ZO143" s="28"/>
      <c r="ZP143" s="28"/>
      <c r="ZQ143" s="28"/>
      <c r="ZR143" s="28"/>
      <c r="ZS143" s="28"/>
      <c r="ZT143" s="28"/>
      <c r="ZU143" s="28"/>
      <c r="ZV143" s="28"/>
      <c r="ZW143" s="28"/>
      <c r="ZX143" s="28"/>
      <c r="ZY143" s="28"/>
      <c r="ZZ143" s="28"/>
      <c r="AAA143" s="28"/>
      <c r="AAB143" s="28"/>
      <c r="AAC143" s="28"/>
      <c r="AAD143" s="28"/>
      <c r="AAE143" s="28"/>
      <c r="AAF143" s="28"/>
      <c r="AAG143" s="28"/>
      <c r="AAH143" s="28"/>
      <c r="AAI143" s="28"/>
      <c r="AAJ143" s="28"/>
      <c r="AAK143" s="28"/>
      <c r="AAL143" s="28"/>
      <c r="AAM143" s="28"/>
      <c r="AAN143" s="28"/>
      <c r="AAO143" s="28"/>
      <c r="AAP143" s="28"/>
      <c r="AAQ143" s="28"/>
      <c r="AAR143" s="28"/>
      <c r="AAS143" s="28"/>
      <c r="AAT143" s="28"/>
      <c r="AAU143" s="28"/>
      <c r="AAV143" s="28"/>
      <c r="AAW143" s="28"/>
      <c r="AAX143" s="28"/>
      <c r="AAY143" s="28"/>
      <c r="AAZ143" s="28"/>
      <c r="ABA143" s="28"/>
      <c r="ABB143" s="28"/>
      <c r="ABC143" s="28"/>
      <c r="ABD143" s="28"/>
      <c r="ABE143" s="28"/>
      <c r="ABF143" s="28"/>
      <c r="ABG143" s="28"/>
      <c r="ABH143" s="28"/>
      <c r="ABI143" s="28"/>
      <c r="ABJ143" s="28"/>
      <c r="ABK143" s="28"/>
      <c r="ABL143" s="28"/>
      <c r="ABM143" s="28"/>
      <c r="ABN143" s="28"/>
      <c r="ABO143" s="28"/>
      <c r="ABP143" s="28"/>
      <c r="ABQ143" s="28"/>
      <c r="ABR143" s="28"/>
      <c r="ABS143" s="28"/>
      <c r="ABT143" s="28"/>
      <c r="ABU143" s="28"/>
      <c r="ABV143" s="28"/>
      <c r="ABW143" s="28"/>
      <c r="ABX143" s="28"/>
      <c r="ABY143" s="28"/>
      <c r="ABZ143" s="28"/>
      <c r="ACA143" s="28"/>
      <c r="ACB143" s="28"/>
      <c r="ACC143" s="28"/>
      <c r="ACD143" s="28"/>
      <c r="ACE143" s="28"/>
      <c r="ACF143" s="28"/>
      <c r="ACG143" s="28"/>
      <c r="ACH143" s="28"/>
      <c r="ACI143" s="28"/>
      <c r="ACJ143" s="28"/>
      <c r="ACK143" s="28"/>
      <c r="ACL143" s="28"/>
      <c r="ACM143" s="28"/>
      <c r="ACN143" s="28"/>
      <c r="ACO143" s="28"/>
      <c r="ACP143" s="28"/>
      <c r="ACQ143" s="28"/>
      <c r="ACR143" s="28"/>
      <c r="ACS143" s="28"/>
      <c r="ACT143" s="28"/>
      <c r="ACU143" s="28"/>
      <c r="ACV143" s="28"/>
      <c r="ACW143" s="28"/>
      <c r="ACX143" s="28"/>
      <c r="ACY143" s="28"/>
      <c r="ACZ143" s="28"/>
      <c r="ADA143" s="28"/>
      <c r="ADB143" s="28"/>
      <c r="ADC143" s="28"/>
      <c r="ADD143" s="28"/>
      <c r="ADE143" s="28"/>
      <c r="ADF143" s="28"/>
      <c r="ADG143" s="28"/>
      <c r="ADH143" s="28"/>
      <c r="ADI143" s="28"/>
      <c r="ADJ143" s="28"/>
      <c r="ADK143" s="28"/>
      <c r="ADL143" s="28"/>
      <c r="ADM143" s="28"/>
      <c r="ADN143" s="28"/>
      <c r="ADO143" s="28"/>
      <c r="ADP143" s="28"/>
      <c r="ADQ143" s="28"/>
      <c r="ADR143" s="28"/>
      <c r="ADS143" s="28"/>
      <c r="ADT143" s="28"/>
      <c r="ADU143" s="28"/>
      <c r="ADV143" s="28"/>
      <c r="ADW143" s="28"/>
      <c r="ADX143" s="28"/>
      <c r="ADY143" s="28"/>
      <c r="ADZ143" s="28"/>
      <c r="AEA143" s="28"/>
      <c r="AEB143" s="28"/>
      <c r="AEC143" s="28"/>
      <c r="AED143" s="28"/>
      <c r="AEE143" s="28"/>
      <c r="AEF143" s="28"/>
      <c r="AEG143" s="28"/>
      <c r="AEH143" s="28"/>
      <c r="AEI143" s="28"/>
      <c r="AEJ143" s="28"/>
      <c r="AEK143" s="28"/>
      <c r="AEL143" s="28"/>
      <c r="AEM143" s="28"/>
      <c r="AEN143" s="28"/>
      <c r="AEO143" s="28"/>
      <c r="AEP143" s="28"/>
      <c r="AEQ143" s="28"/>
      <c r="AER143" s="28"/>
      <c r="AES143" s="28"/>
      <c r="AET143" s="28"/>
      <c r="AEU143" s="28"/>
      <c r="AEV143" s="28"/>
      <c r="AEW143" s="28"/>
      <c r="AEX143" s="28"/>
      <c r="AEY143" s="28"/>
      <c r="AEZ143" s="28"/>
      <c r="AFA143" s="28"/>
      <c r="AFB143" s="28"/>
      <c r="AFC143" s="28"/>
      <c r="AFD143" s="28"/>
      <c r="AFE143" s="28"/>
      <c r="AFF143" s="28"/>
      <c r="AFG143" s="28"/>
      <c r="AFH143" s="28"/>
      <c r="AFI143" s="28"/>
      <c r="AFJ143" s="28"/>
      <c r="AFK143" s="28"/>
      <c r="AFL143" s="28"/>
      <c r="AFM143" s="28"/>
      <c r="AFN143" s="28"/>
      <c r="AFO143" s="28"/>
      <c r="AFP143" s="28"/>
      <c r="AFQ143" s="28"/>
      <c r="AFR143" s="28"/>
      <c r="AFS143" s="28"/>
      <c r="AFT143" s="28"/>
      <c r="AFU143" s="28"/>
      <c r="AFV143" s="28"/>
      <c r="AFW143" s="28"/>
      <c r="AFX143" s="28"/>
      <c r="AFY143" s="28"/>
      <c r="AFZ143" s="28"/>
      <c r="AGA143" s="28"/>
      <c r="AGB143" s="28"/>
      <c r="AGC143" s="28"/>
      <c r="AGD143" s="28"/>
      <c r="AGE143" s="28"/>
      <c r="AGF143" s="28"/>
      <c r="AGG143" s="28"/>
      <c r="AGH143" s="28"/>
      <c r="AGI143" s="28"/>
      <c r="AGJ143" s="28"/>
      <c r="AGK143" s="28"/>
      <c r="AGL143" s="28"/>
      <c r="AGM143" s="28"/>
      <c r="AGN143" s="28"/>
      <c r="AGO143" s="28"/>
      <c r="AGP143" s="28"/>
      <c r="AGQ143" s="28"/>
      <c r="AGR143" s="28"/>
      <c r="AGS143" s="28"/>
      <c r="AGT143" s="28"/>
      <c r="AGU143" s="28"/>
      <c r="AGV143" s="28"/>
      <c r="AGW143" s="28"/>
      <c r="AGX143" s="28"/>
      <c r="AGY143" s="28"/>
      <c r="AGZ143" s="28"/>
      <c r="AHA143" s="28"/>
      <c r="AHB143" s="28"/>
      <c r="AHC143" s="28"/>
      <c r="AHD143" s="28"/>
      <c r="AHE143" s="28"/>
      <c r="AHF143" s="28"/>
      <c r="AHG143" s="28"/>
      <c r="AHH143" s="28"/>
      <c r="AHI143" s="28"/>
      <c r="AHJ143" s="28"/>
      <c r="AHK143" s="28"/>
      <c r="AHL143" s="28"/>
      <c r="AHM143" s="28"/>
      <c r="AHN143" s="28"/>
      <c r="AHO143" s="28"/>
      <c r="AHP143" s="28"/>
      <c r="AHQ143" s="28"/>
      <c r="AHR143" s="28"/>
      <c r="AHS143" s="28"/>
      <c r="AHT143" s="28"/>
      <c r="AHU143" s="28"/>
      <c r="AHV143" s="28"/>
      <c r="AHW143" s="28"/>
      <c r="AHX143" s="28"/>
      <c r="AHY143" s="28"/>
      <c r="AHZ143" s="28"/>
      <c r="AIA143" s="28"/>
      <c r="AIB143" s="28"/>
      <c r="AIC143" s="28"/>
      <c r="AID143" s="28"/>
      <c r="AIE143" s="28"/>
      <c r="AIF143" s="28"/>
      <c r="AIG143" s="28"/>
      <c r="AIH143" s="28"/>
      <c r="AII143" s="28"/>
      <c r="AIJ143" s="28"/>
      <c r="AIK143" s="28"/>
      <c r="AIL143" s="28"/>
      <c r="AIM143" s="28"/>
      <c r="AIN143" s="28"/>
      <c r="AIO143" s="28"/>
      <c r="AIP143" s="28"/>
      <c r="AIQ143" s="28"/>
      <c r="AIR143" s="28"/>
      <c r="AIS143" s="28"/>
      <c r="AIT143" s="28"/>
      <c r="AIU143" s="28"/>
      <c r="AIV143" s="28"/>
      <c r="AIW143" s="28"/>
      <c r="AIX143" s="28"/>
      <c r="AIY143" s="28"/>
      <c r="AIZ143" s="28"/>
      <c r="AJA143" s="28"/>
      <c r="AJB143" s="28"/>
      <c r="AJC143" s="28"/>
      <c r="AJD143" s="28"/>
      <c r="AJE143" s="28"/>
      <c r="AJF143" s="28"/>
      <c r="AJG143" s="28"/>
      <c r="AJH143" s="28"/>
      <c r="AJI143" s="28"/>
      <c r="AJJ143" s="28"/>
      <c r="AJK143" s="28"/>
      <c r="AJL143" s="28"/>
      <c r="AJM143" s="28"/>
      <c r="AJN143" s="28"/>
      <c r="AJO143" s="28"/>
      <c r="AJP143" s="28"/>
      <c r="AJQ143" s="28"/>
      <c r="AJR143" s="28"/>
      <c r="AJS143" s="28"/>
      <c r="AJT143" s="28"/>
      <c r="AJU143" s="28"/>
      <c r="AJV143" s="28"/>
      <c r="AJW143" s="28"/>
      <c r="AJX143" s="28"/>
      <c r="AJY143" s="28"/>
      <c r="AJZ143" s="28"/>
      <c r="AKA143" s="28"/>
      <c r="AKB143" s="28"/>
      <c r="AKC143" s="28"/>
      <c r="AKD143" s="28"/>
      <c r="AKE143" s="28"/>
      <c r="AKF143" s="28"/>
      <c r="AKG143" s="28"/>
      <c r="AKH143" s="28"/>
      <c r="AKI143" s="28"/>
      <c r="AKJ143" s="28"/>
      <c r="AKK143" s="28"/>
      <c r="AKL143" s="28"/>
      <c r="AKM143" s="28"/>
      <c r="AKN143" s="28"/>
      <c r="AKO143" s="28"/>
      <c r="AKP143" s="28"/>
      <c r="AKQ143" s="28"/>
      <c r="AKR143" s="28"/>
      <c r="AKS143" s="28"/>
      <c r="AKT143" s="28"/>
      <c r="AKU143" s="28"/>
      <c r="AKV143" s="28"/>
      <c r="AKW143" s="28"/>
      <c r="AKX143" s="28"/>
      <c r="AKY143" s="28"/>
      <c r="AKZ143" s="28"/>
      <c r="ALA143" s="28"/>
      <c r="ALB143" s="28"/>
      <c r="ALC143" s="28"/>
      <c r="ALD143" s="28"/>
      <c r="ALE143" s="28"/>
      <c r="ALF143" s="28"/>
      <c r="ALG143" s="28"/>
      <c r="ALH143" s="28"/>
      <c r="ALI143" s="28"/>
      <c r="ALJ143" s="28"/>
      <c r="ALK143" s="28"/>
      <c r="ALL143" s="28"/>
      <c r="ALM143" s="28"/>
      <c r="ALN143" s="28"/>
      <c r="ALO143" s="28"/>
      <c r="ALP143" s="28"/>
      <c r="ALQ143" s="28"/>
      <c r="ALR143" s="28"/>
      <c r="ALS143" s="28"/>
      <c r="ALT143" s="28"/>
      <c r="ALU143" s="28"/>
      <c r="ALV143" s="28"/>
      <c r="ALW143" s="28"/>
      <c r="ALX143" s="28"/>
      <c r="ALY143" s="28"/>
      <c r="ALZ143" s="28"/>
      <c r="AMA143" s="28"/>
      <c r="AMB143" s="28"/>
      <c r="AMC143" s="28"/>
      <c r="AMD143" s="28"/>
      <c r="AME143" s="28"/>
      <c r="AMF143" s="28"/>
      <c r="AMG143" s="28"/>
      <c r="AMH143" s="28"/>
      <c r="AMI143" s="28"/>
      <c r="AMJ143" s="28"/>
      <c r="AMK143" s="28"/>
      <c r="AML143" s="28"/>
      <c r="AMM143" s="28"/>
      <c r="AMN143" s="28"/>
      <c r="AMO143" s="28"/>
      <c r="AMP143" s="28"/>
      <c r="AMQ143" s="28"/>
      <c r="AMR143" s="28"/>
      <c r="AMS143" s="28"/>
      <c r="AMT143" s="28"/>
      <c r="AMU143" s="28"/>
      <c r="AMV143" s="28"/>
      <c r="AMW143" s="28"/>
      <c r="AMX143" s="28"/>
      <c r="AMY143" s="28"/>
      <c r="AMZ143" s="28"/>
      <c r="ANA143" s="28"/>
      <c r="ANB143" s="28"/>
      <c r="ANC143" s="28"/>
      <c r="AND143" s="28"/>
      <c r="ANE143" s="28"/>
      <c r="ANF143" s="28"/>
      <c r="ANG143" s="28"/>
      <c r="ANH143" s="28"/>
      <c r="ANI143" s="28"/>
      <c r="ANJ143" s="28"/>
      <c r="ANK143" s="28"/>
      <c r="ANL143" s="28"/>
      <c r="ANM143" s="28"/>
      <c r="ANN143" s="28"/>
      <c r="ANO143" s="28"/>
      <c r="ANP143" s="28"/>
      <c r="ANQ143" s="28"/>
      <c r="ANR143" s="28"/>
      <c r="ANS143" s="28"/>
      <c r="ANT143" s="28"/>
      <c r="ANU143" s="28"/>
      <c r="ANV143" s="28"/>
      <c r="ANW143" s="28"/>
      <c r="ANX143" s="28"/>
      <c r="ANY143" s="28"/>
      <c r="ANZ143" s="28"/>
      <c r="AOA143" s="28"/>
      <c r="AOB143" s="28"/>
      <c r="AOC143" s="28"/>
      <c r="AOD143" s="28"/>
      <c r="AOE143" s="28"/>
      <c r="AOF143" s="28"/>
      <c r="AOG143" s="28"/>
      <c r="AOH143" s="28"/>
      <c r="AOI143" s="28"/>
      <c r="AOJ143" s="28"/>
      <c r="AOK143" s="28"/>
      <c r="AOL143" s="28"/>
      <c r="AOM143" s="28"/>
      <c r="AON143" s="28"/>
      <c r="AOO143" s="28"/>
      <c r="AOP143" s="28"/>
      <c r="AOQ143" s="28"/>
      <c r="AOR143" s="28"/>
      <c r="AOS143" s="28"/>
      <c r="AOT143" s="28"/>
      <c r="AOU143" s="28"/>
      <c r="AOV143" s="28"/>
      <c r="AOW143" s="28"/>
      <c r="AOX143" s="28"/>
      <c r="AOY143" s="28"/>
      <c r="AOZ143" s="28"/>
      <c r="APA143" s="28"/>
      <c r="APB143" s="28"/>
      <c r="APC143" s="28"/>
      <c r="APD143" s="28"/>
      <c r="APE143" s="28"/>
      <c r="APF143" s="28"/>
      <c r="APG143" s="28"/>
      <c r="APH143" s="28"/>
      <c r="API143" s="28"/>
      <c r="APJ143" s="28"/>
      <c r="APK143" s="28"/>
      <c r="APL143" s="28"/>
      <c r="APM143" s="28"/>
      <c r="APN143" s="28"/>
      <c r="APO143" s="28"/>
      <c r="APP143" s="28"/>
      <c r="APQ143" s="28"/>
      <c r="APR143" s="28"/>
      <c r="APS143" s="28"/>
      <c r="APT143" s="28"/>
      <c r="APU143" s="28"/>
      <c r="APV143" s="28"/>
      <c r="APW143" s="28"/>
      <c r="APX143" s="28"/>
      <c r="APY143" s="28"/>
      <c r="APZ143" s="28"/>
      <c r="AQA143" s="28"/>
      <c r="AQB143" s="28"/>
      <c r="AQC143" s="28"/>
      <c r="AQD143" s="28"/>
      <c r="AQE143" s="28"/>
      <c r="AQF143" s="28"/>
      <c r="AQG143" s="28"/>
      <c r="AQH143" s="28"/>
      <c r="AQI143" s="28"/>
      <c r="AQJ143" s="28"/>
      <c r="AQK143" s="28"/>
      <c r="AQL143" s="28"/>
      <c r="AQM143" s="28"/>
      <c r="AQN143" s="28"/>
      <c r="AQO143" s="28"/>
      <c r="AQP143" s="28"/>
      <c r="AQQ143" s="28"/>
      <c r="AQR143" s="28"/>
      <c r="AQS143" s="28"/>
      <c r="AQT143" s="28"/>
      <c r="AQU143" s="28"/>
      <c r="AQV143" s="28"/>
      <c r="AQW143" s="28"/>
      <c r="AQX143" s="28"/>
      <c r="AQY143" s="28"/>
      <c r="AQZ143" s="28"/>
      <c r="ARA143" s="28"/>
      <c r="ARB143" s="28"/>
      <c r="ARC143" s="28"/>
      <c r="ARD143" s="28"/>
      <c r="ARE143" s="28"/>
      <c r="ARF143" s="28"/>
      <c r="ARG143" s="28"/>
      <c r="ARH143" s="28"/>
      <c r="ARI143" s="28"/>
      <c r="ARJ143" s="28"/>
      <c r="ARK143" s="28"/>
      <c r="ARL143" s="28"/>
      <c r="ARM143" s="28"/>
      <c r="ARN143" s="28"/>
      <c r="ARO143" s="28"/>
      <c r="ARP143" s="28"/>
      <c r="ARQ143" s="28"/>
      <c r="ARR143" s="28"/>
      <c r="ARS143" s="28"/>
      <c r="ART143" s="28"/>
      <c r="ARU143" s="28"/>
      <c r="ARV143" s="28"/>
      <c r="ARW143" s="28"/>
      <c r="ARX143" s="28"/>
      <c r="ARY143" s="28"/>
      <c r="ARZ143" s="28"/>
      <c r="ASA143" s="28"/>
      <c r="ASB143" s="28"/>
      <c r="ASC143" s="28"/>
      <c r="ASD143" s="28"/>
      <c r="ASE143" s="28"/>
      <c r="ASF143" s="28"/>
      <c r="ASG143" s="28"/>
      <c r="ASH143" s="28"/>
      <c r="ASI143" s="28"/>
      <c r="ASJ143" s="28"/>
      <c r="ASK143" s="28"/>
      <c r="ASL143" s="28"/>
      <c r="ASM143" s="28"/>
      <c r="ASN143" s="28"/>
      <c r="ASO143" s="28"/>
      <c r="ASP143" s="28"/>
      <c r="ASQ143" s="28"/>
      <c r="ASR143" s="28"/>
      <c r="ASS143" s="28"/>
      <c r="AST143" s="28"/>
      <c r="ASU143" s="28"/>
      <c r="ASV143" s="28"/>
      <c r="ASW143" s="28"/>
      <c r="ASX143" s="28"/>
      <c r="ASY143" s="28"/>
      <c r="ASZ143" s="28"/>
      <c r="ATA143" s="28"/>
      <c r="ATB143" s="28"/>
      <c r="ATC143" s="28"/>
      <c r="ATD143" s="28"/>
      <c r="ATE143" s="28"/>
      <c r="ATF143" s="28"/>
      <c r="ATG143" s="28"/>
      <c r="ATH143" s="28"/>
      <c r="ATI143" s="28"/>
      <c r="ATJ143" s="28"/>
      <c r="ATK143" s="28"/>
      <c r="ATL143" s="28"/>
    </row>
    <row r="144" spans="1:1208" x14ac:dyDescent="0.25">
      <c r="B144" s="3" t="str">
        <f>B121</f>
        <v>Subawardee 1 
(overwrite this cell)</v>
      </c>
      <c r="M144" s="14">
        <f>IF(M123&gt;=25000,25000,M123)</f>
        <v>0</v>
      </c>
      <c r="N144" s="91">
        <f>IF(IF(SUM(M123:N123)&gt;=25000,25000-M123,N123)&lt;=0,0,MIN(N123,25000-M123))</f>
        <v>0</v>
      </c>
      <c r="O144" s="14">
        <f>IF(IF(SUM(M123:O123)&gt;=25000,25000-SUM(M123:N123),O123)&lt;=0,0,MIN(O123,25000-SUM(M123:N123)))</f>
        <v>0</v>
      </c>
      <c r="P144" s="14">
        <f>IF(IF(SUM(M123:P123)&gt;=25000,25000-SUM(M123:O123),P123)&lt;=0,0,MIN(P123,25000-SUM(M123:O123)))</f>
        <v>0</v>
      </c>
      <c r="Q144" s="14">
        <f>IF(IF(SUM(M123:Q123)&gt;=25000,25000-SUM(M123:P123),Q123)&lt;=0,0,MIN(Q123,25000-SUM(M123:P123)))</f>
        <v>0</v>
      </c>
      <c r="R144" s="14">
        <f>SUM(M144:Q144)</f>
        <v>0</v>
      </c>
      <c r="S144" s="14"/>
    </row>
    <row r="145" spans="1:1208" x14ac:dyDescent="0.25">
      <c r="B145" s="3" t="str">
        <f>B124</f>
        <v>Subawardee 2 
(overwrite this cell)</v>
      </c>
      <c r="M145" s="14">
        <f>IF(M126&gt;=25000,25000,M126)</f>
        <v>0</v>
      </c>
      <c r="N145" s="91">
        <f>IF(IF(SUM(M126:N126)&gt;=25000,25000-M126,N126)&lt;=0,0,MIN(N126,25000-M126))</f>
        <v>0</v>
      </c>
      <c r="O145" s="14">
        <f>IF(IF(SUM(M126:O126)&gt;=25000,25000-SUM(M126:N126),O126)&lt;=0,0,MIN(O126,25000-SUM(M126:N126)))</f>
        <v>0</v>
      </c>
      <c r="P145" s="14">
        <f>IF(IF(SUM(M126:P126)&gt;=25000,25000-SUM(M126:O126),P126)&lt;=0,0,MIN(P126,25000-SUM(M126:O126)))</f>
        <v>0</v>
      </c>
      <c r="Q145" s="14">
        <f>IF(IF(SUM(M126:Q126)&gt;=25000,25000-SUM(M126:P126),Q126)&lt;=0,0,MIN(Q126,25000-SUM(M126:P126)))</f>
        <v>0</v>
      </c>
      <c r="R145" s="14">
        <f t="shared" ref="R145:R149" si="108">SUM(M145:Q145)</f>
        <v>0</v>
      </c>
      <c r="S145" s="14"/>
    </row>
    <row r="146" spans="1:1208" x14ac:dyDescent="0.25">
      <c r="B146" s="3" t="str">
        <f>B127</f>
        <v>Subawardee 3 
(overwrite this cell)</v>
      </c>
      <c r="M146" s="14">
        <f>IF(M129&gt;=25000,25000,M129)</f>
        <v>0</v>
      </c>
      <c r="N146" s="91">
        <f>IF(IF(SUM(M129:N129)&gt;=25000,25000-M129,N129)&lt;=0,0,MIN(N129,25000-M129))</f>
        <v>0</v>
      </c>
      <c r="O146" s="14">
        <f>IF(IF(SUM(M129:O129)&gt;=25000,25000-SUM(M129:N129),O129)&lt;=0,0,MIN(O129,25000-SUM(M129:N129)))</f>
        <v>0</v>
      </c>
      <c r="P146" s="14">
        <f>IF(IF(SUM(M129:P129)&gt;=25000,25000-SUM(M129:O129),P129)&lt;=0,0,MIN(P129,25000-SUM(M129:O129)))</f>
        <v>0</v>
      </c>
      <c r="Q146" s="14">
        <f>IF(IF(SUM(M129:Q129)&gt;=25000,25000-SUM(M129:P129),Q129)&lt;=0,0,MIN(Q129,25000-SUM(M129:P129)))</f>
        <v>0</v>
      </c>
      <c r="R146" s="14">
        <f t="shared" si="108"/>
        <v>0</v>
      </c>
      <c r="S146" s="14"/>
    </row>
    <row r="147" spans="1:1208" x14ac:dyDescent="0.25">
      <c r="B147" s="3" t="str">
        <f>B130</f>
        <v>Subawardee 4 
(overwrite this cell)</v>
      </c>
      <c r="M147" s="14">
        <f>IF(M132&gt;=25000,25000,M132)</f>
        <v>0</v>
      </c>
      <c r="N147" s="91">
        <f>IF(IF(SUM(M132:N132)&gt;=25000,25000-M132,N132)&lt;=0,0,MIN(N132,25000-M132))</f>
        <v>0</v>
      </c>
      <c r="O147" s="14">
        <f>IF(IF(SUM(M132:O132)&gt;=25000,25000-SUM(M132:N132),O132)&lt;=0,0,MIN(O132,25000-SUM(M132:N132)))</f>
        <v>0</v>
      </c>
      <c r="P147" s="14">
        <f>IF(IF(SUM(M132:P132)&gt;=25000,25000-SUM(M132:O132),P132)&lt;=0,0,MIN(P132,25000-SUM(M132:O132)))</f>
        <v>0</v>
      </c>
      <c r="Q147" s="14">
        <f>IF(IF(SUM(M132:Q132)&gt;=25000,25000-SUM(M132:P132),Q132)&lt;=0,0,MIN(Q132,25000-SUM(M132:P132)))</f>
        <v>0</v>
      </c>
      <c r="R147" s="14">
        <f t="shared" si="108"/>
        <v>0</v>
      </c>
      <c r="S147" s="14"/>
    </row>
    <row r="148" spans="1:1208" x14ac:dyDescent="0.25">
      <c r="B148" s="3" t="str">
        <f>B133</f>
        <v>Subawardee 5 
(overwrite this cell)</v>
      </c>
      <c r="M148" s="14">
        <f>IF(M135&gt;=25000,25000,M135)</f>
        <v>0</v>
      </c>
      <c r="N148" s="91">
        <f>IF(IF(SUM(M135:N135)&gt;=25000,25000-M135,N135)&lt;=0,0,MIN(N135,25000-M135))</f>
        <v>0</v>
      </c>
      <c r="O148" s="14">
        <f>IF(IF(SUM(M135:O135)&gt;=25000,25000-SUM(M135:N135),O135)&lt;=0,0,MIN(O135,25000-SUM(M135:N135)))</f>
        <v>0</v>
      </c>
      <c r="P148" s="14">
        <f>IF(IF(SUM(M135:P135)&gt;=25000,25000-SUM(M135:O135),P135)&lt;=0,0,MIN(P135,25000-SUM(M135:O135)))</f>
        <v>0</v>
      </c>
      <c r="Q148" s="14">
        <f>IF(IF(SUM(M135:Q135)&gt;=25000,25000-SUM(M135:P135),Q135)&lt;=0,0,MIN(Q135,25000-SUM(M135:P135)))</f>
        <v>0</v>
      </c>
      <c r="R148" s="14">
        <f t="shared" si="108"/>
        <v>0</v>
      </c>
      <c r="S148" s="14"/>
    </row>
    <row r="149" spans="1:1208" x14ac:dyDescent="0.25">
      <c r="B149" s="3" t="str">
        <f>B136</f>
        <v>Subawardee 6 
(overwrite this cell)</v>
      </c>
      <c r="M149" s="14">
        <f>IF(M138&gt;=25000,25000,M138)</f>
        <v>0</v>
      </c>
      <c r="N149" s="91">
        <f>IF(IF(SUM(M138:N138)&gt;=25000,25000-M138,N138)&lt;=0,0,MIN(N138,25000-M138))</f>
        <v>0</v>
      </c>
      <c r="O149" s="14">
        <f>IF(IF(SUM(M138:O138)&gt;=25000,25000-SUM(M138:N138),O138)&lt;=0,0,MIN(O138,25000-SUM(M138:N138)))</f>
        <v>0</v>
      </c>
      <c r="P149" s="14">
        <f>IF(IF(SUM(M138:P138)&gt;=25000,25000-SUM(M138:O138),P138)&lt;=0,0,MIN(P138,25000-SUM(M138:O138)))</f>
        <v>0</v>
      </c>
      <c r="Q149" s="14">
        <f>IF(IF(SUM(M138:Q138)&gt;=25000,25000-SUM(M138:P138),Q138)&lt;=0,0,MIN(Q138,25000-SUM(M138:P138)))</f>
        <v>0</v>
      </c>
      <c r="R149" s="14">
        <f t="shared" si="108"/>
        <v>0</v>
      </c>
      <c r="S149" s="14"/>
    </row>
    <row r="150" spans="1:1208" s="4" customFormat="1" x14ac:dyDescent="0.25">
      <c r="B150" s="43" t="s">
        <v>165</v>
      </c>
      <c r="C150" s="43"/>
      <c r="D150" s="43"/>
      <c r="E150" s="43"/>
      <c r="F150" s="45"/>
      <c r="G150" s="45"/>
      <c r="H150" s="43"/>
      <c r="I150" s="43"/>
      <c r="J150" s="43"/>
      <c r="K150" s="43"/>
      <c r="L150" s="43"/>
      <c r="M150" s="45">
        <f>SUM(M144:M149)</f>
        <v>0</v>
      </c>
      <c r="N150" s="45">
        <f t="shared" ref="N150:R150" si="109">SUM(N144:N149)</f>
        <v>0</v>
      </c>
      <c r="O150" s="45">
        <f t="shared" si="109"/>
        <v>0</v>
      </c>
      <c r="P150" s="45">
        <f t="shared" si="109"/>
        <v>0</v>
      </c>
      <c r="Q150" s="45">
        <f t="shared" si="109"/>
        <v>0</v>
      </c>
      <c r="R150" s="45">
        <f t="shared" si="109"/>
        <v>0</v>
      </c>
      <c r="S150" s="68">
        <f>SUM(M150:Q150)</f>
        <v>0</v>
      </c>
      <c r="T150" s="28"/>
      <c r="U150" s="28"/>
      <c r="V150" s="28"/>
      <c r="W150" s="28"/>
      <c r="X150" s="28"/>
      <c r="Y150" s="28"/>
      <c r="Z150" s="28"/>
      <c r="AA150" s="28"/>
      <c r="AB150" s="28"/>
      <c r="AC150" s="28"/>
      <c r="AD150" s="28"/>
      <c r="AE150" s="28"/>
      <c r="AF150" s="28"/>
      <c r="AG150" s="28"/>
      <c r="AH150" s="28"/>
      <c r="AI150" s="28"/>
      <c r="AJ150" s="28"/>
      <c r="AK150" s="28"/>
      <c r="AL150" s="28"/>
      <c r="AM150" s="28"/>
      <c r="AN150" s="28"/>
      <c r="AO150" s="28"/>
      <c r="AP150" s="28"/>
      <c r="AQ150" s="28"/>
      <c r="AR150" s="28"/>
      <c r="AS150" s="28"/>
      <c r="AT150" s="28"/>
      <c r="AU150" s="28"/>
      <c r="AV150" s="28"/>
      <c r="AW150" s="28"/>
      <c r="AX150" s="28"/>
      <c r="AY150" s="28"/>
      <c r="AZ150" s="28"/>
      <c r="BA150" s="28"/>
      <c r="BB150" s="28"/>
      <c r="BC150" s="28"/>
      <c r="BD150" s="28"/>
      <c r="BE150" s="28"/>
      <c r="BF150" s="28"/>
      <c r="BG150" s="28"/>
      <c r="BH150" s="28"/>
      <c r="BI150" s="28"/>
      <c r="BJ150" s="28"/>
      <c r="BK150" s="28"/>
      <c r="BL150" s="28"/>
      <c r="BM150" s="28"/>
      <c r="BN150" s="28"/>
      <c r="BO150" s="28"/>
      <c r="BP150" s="28"/>
      <c r="BQ150" s="28"/>
      <c r="BR150" s="28"/>
      <c r="BS150" s="28"/>
      <c r="BT150" s="28"/>
      <c r="BU150" s="28"/>
      <c r="BV150" s="28"/>
      <c r="BW150" s="28"/>
      <c r="BX150" s="28"/>
      <c r="BY150" s="28"/>
      <c r="BZ150" s="28"/>
      <c r="CA150" s="28"/>
      <c r="CB150" s="28"/>
      <c r="CC150" s="28"/>
      <c r="CD150" s="28"/>
      <c r="CE150" s="28"/>
      <c r="CF150" s="28"/>
      <c r="CG150" s="28"/>
      <c r="CH150" s="28"/>
      <c r="CI150" s="28"/>
      <c r="CJ150" s="28"/>
      <c r="CK150" s="28"/>
      <c r="CL150" s="28"/>
      <c r="CM150" s="28"/>
      <c r="CN150" s="28"/>
      <c r="CO150" s="28"/>
      <c r="CP150" s="28"/>
      <c r="CQ150" s="28"/>
      <c r="CR150" s="28"/>
      <c r="CS150" s="28"/>
      <c r="CT150" s="28"/>
      <c r="CU150" s="28"/>
      <c r="CV150" s="28"/>
      <c r="CW150" s="28"/>
      <c r="CX150" s="28"/>
      <c r="CY150" s="28"/>
      <c r="CZ150" s="28"/>
      <c r="DA150" s="28"/>
      <c r="DB150" s="28"/>
      <c r="DC150" s="28"/>
      <c r="DD150" s="28"/>
      <c r="DE150" s="28"/>
      <c r="DF150" s="28"/>
      <c r="DG150" s="28"/>
      <c r="DH150" s="28"/>
      <c r="DI150" s="28"/>
      <c r="DJ150" s="28"/>
      <c r="DK150" s="28"/>
      <c r="DL150" s="28"/>
      <c r="DM150" s="28"/>
      <c r="DN150" s="28"/>
      <c r="DO150" s="28"/>
      <c r="DP150" s="28"/>
      <c r="DQ150" s="28"/>
      <c r="DR150" s="28"/>
      <c r="DS150" s="28"/>
      <c r="DT150" s="28"/>
      <c r="DU150" s="28"/>
      <c r="DV150" s="28"/>
      <c r="DW150" s="28"/>
      <c r="DX150" s="28"/>
      <c r="DY150" s="28"/>
      <c r="DZ150" s="28"/>
      <c r="EA150" s="28"/>
      <c r="EB150" s="28"/>
      <c r="EC150" s="28"/>
      <c r="ED150" s="28"/>
      <c r="EE150" s="28"/>
      <c r="EF150" s="28"/>
      <c r="EG150" s="28"/>
      <c r="EH150" s="28"/>
      <c r="EI150" s="28"/>
      <c r="EJ150" s="28"/>
      <c r="EK150" s="28"/>
      <c r="EL150" s="28"/>
      <c r="EM150" s="28"/>
      <c r="EN150" s="28"/>
      <c r="EO150" s="28"/>
      <c r="EP150" s="28"/>
      <c r="EQ150" s="28"/>
      <c r="ER150" s="28"/>
      <c r="ES150" s="28"/>
      <c r="ET150" s="28"/>
      <c r="EU150" s="28"/>
      <c r="EV150" s="28"/>
      <c r="EW150" s="28"/>
      <c r="EX150" s="28"/>
      <c r="EY150" s="28"/>
      <c r="EZ150" s="28"/>
      <c r="FA150" s="28"/>
      <c r="FB150" s="28"/>
      <c r="FC150" s="28"/>
      <c r="FD150" s="28"/>
      <c r="FE150" s="28"/>
      <c r="FF150" s="28"/>
      <c r="FG150" s="28"/>
      <c r="FH150" s="28"/>
      <c r="FI150" s="28"/>
      <c r="FJ150" s="28"/>
      <c r="FK150" s="28"/>
      <c r="FL150" s="28"/>
      <c r="FM150" s="28"/>
      <c r="FN150" s="28"/>
      <c r="FO150" s="28"/>
      <c r="FP150" s="28"/>
      <c r="FQ150" s="28"/>
      <c r="FR150" s="28"/>
      <c r="FS150" s="28"/>
      <c r="FT150" s="28"/>
      <c r="FU150" s="28"/>
      <c r="FV150" s="28"/>
      <c r="FW150" s="28"/>
      <c r="FX150" s="28"/>
      <c r="FY150" s="28"/>
      <c r="FZ150" s="28"/>
      <c r="GA150" s="28"/>
      <c r="GB150" s="28"/>
      <c r="GC150" s="28"/>
      <c r="GD150" s="28"/>
      <c r="GE150" s="28"/>
      <c r="GF150" s="28"/>
      <c r="GG150" s="28"/>
      <c r="GH150" s="28"/>
      <c r="GI150" s="28"/>
      <c r="GJ150" s="28"/>
      <c r="GK150" s="28"/>
      <c r="GL150" s="28"/>
      <c r="GM150" s="28"/>
      <c r="GN150" s="28"/>
      <c r="GO150" s="28"/>
      <c r="GP150" s="28"/>
      <c r="GQ150" s="28"/>
      <c r="GR150" s="28"/>
      <c r="GS150" s="28"/>
      <c r="GT150" s="28"/>
      <c r="GU150" s="28"/>
      <c r="GV150" s="28"/>
      <c r="GW150" s="28"/>
      <c r="GX150" s="28"/>
      <c r="GY150" s="28"/>
      <c r="GZ150" s="28"/>
      <c r="HA150" s="28"/>
      <c r="HB150" s="28"/>
      <c r="HC150" s="28"/>
      <c r="HD150" s="28"/>
      <c r="HE150" s="28"/>
      <c r="HF150" s="28"/>
      <c r="HG150" s="28"/>
      <c r="HH150" s="28"/>
      <c r="HI150" s="28"/>
      <c r="HJ150" s="28"/>
      <c r="HK150" s="28"/>
      <c r="HL150" s="28"/>
      <c r="HM150" s="28"/>
      <c r="HN150" s="28"/>
      <c r="HO150" s="28"/>
      <c r="HP150" s="28"/>
      <c r="HQ150" s="28"/>
      <c r="HR150" s="28"/>
      <c r="HS150" s="28"/>
      <c r="HT150" s="28"/>
      <c r="HU150" s="28"/>
      <c r="HV150" s="28"/>
      <c r="HW150" s="28"/>
      <c r="HX150" s="28"/>
      <c r="HY150" s="28"/>
      <c r="HZ150" s="28"/>
      <c r="IA150" s="28"/>
      <c r="IB150" s="28"/>
      <c r="IC150" s="28"/>
      <c r="ID150" s="28"/>
      <c r="IE150" s="28"/>
      <c r="IF150" s="28"/>
      <c r="IG150" s="28"/>
      <c r="IH150" s="28"/>
      <c r="II150" s="28"/>
      <c r="IJ150" s="28"/>
      <c r="IK150" s="28"/>
      <c r="IL150" s="28"/>
      <c r="IM150" s="28"/>
      <c r="IN150" s="28"/>
      <c r="IO150" s="28"/>
      <c r="IP150" s="28"/>
      <c r="IQ150" s="28"/>
      <c r="IR150" s="28"/>
      <c r="IS150" s="28"/>
      <c r="IT150" s="28"/>
      <c r="IU150" s="28"/>
      <c r="IV150" s="28"/>
      <c r="IW150" s="28"/>
      <c r="IX150" s="28"/>
      <c r="IY150" s="28"/>
      <c r="IZ150" s="28"/>
      <c r="JA150" s="28"/>
      <c r="JB150" s="28"/>
      <c r="JC150" s="28"/>
      <c r="JD150" s="28"/>
      <c r="JE150" s="28"/>
      <c r="JF150" s="28"/>
      <c r="JG150" s="28"/>
      <c r="JH150" s="28"/>
      <c r="JI150" s="28"/>
      <c r="JJ150" s="28"/>
      <c r="JK150" s="28"/>
      <c r="JL150" s="28"/>
      <c r="JM150" s="28"/>
      <c r="JN150" s="28"/>
      <c r="JO150" s="28"/>
      <c r="JP150" s="28"/>
      <c r="JQ150" s="28"/>
      <c r="JR150" s="28"/>
      <c r="JS150" s="28"/>
      <c r="JT150" s="28"/>
      <c r="JU150" s="28"/>
      <c r="JV150" s="28"/>
      <c r="JW150" s="28"/>
      <c r="JX150" s="28"/>
      <c r="JY150" s="28"/>
      <c r="JZ150" s="28"/>
      <c r="KA150" s="28"/>
      <c r="KB150" s="28"/>
      <c r="KC150" s="28"/>
      <c r="KD150" s="28"/>
      <c r="KE150" s="28"/>
      <c r="KF150" s="28"/>
      <c r="KG150" s="28"/>
      <c r="KH150" s="28"/>
      <c r="KI150" s="28"/>
      <c r="KJ150" s="28"/>
      <c r="KK150" s="28"/>
      <c r="KL150" s="28"/>
      <c r="KM150" s="28"/>
      <c r="KN150" s="28"/>
      <c r="KO150" s="28"/>
      <c r="KP150" s="28"/>
      <c r="KQ150" s="28"/>
      <c r="KR150" s="28"/>
      <c r="KS150" s="28"/>
      <c r="KT150" s="28"/>
      <c r="KU150" s="28"/>
      <c r="KV150" s="28"/>
      <c r="KW150" s="28"/>
      <c r="KX150" s="28"/>
      <c r="KY150" s="28"/>
      <c r="KZ150" s="28"/>
      <c r="LA150" s="28"/>
      <c r="LB150" s="28"/>
      <c r="LC150" s="28"/>
      <c r="LD150" s="28"/>
      <c r="LE150" s="28"/>
      <c r="LF150" s="28"/>
      <c r="LG150" s="28"/>
      <c r="LH150" s="28"/>
      <c r="LI150" s="28"/>
      <c r="LJ150" s="28"/>
      <c r="LK150" s="28"/>
      <c r="LL150" s="28"/>
      <c r="LM150" s="28"/>
      <c r="LN150" s="28"/>
      <c r="LO150" s="28"/>
      <c r="LP150" s="28"/>
      <c r="LQ150" s="28"/>
      <c r="LR150" s="28"/>
      <c r="LS150" s="28"/>
      <c r="LT150" s="28"/>
      <c r="LU150" s="28"/>
      <c r="LV150" s="28"/>
      <c r="LW150" s="28"/>
      <c r="LX150" s="28"/>
      <c r="LY150" s="28"/>
      <c r="LZ150" s="28"/>
      <c r="MA150" s="28"/>
      <c r="MB150" s="28"/>
      <c r="MC150" s="28"/>
      <c r="MD150" s="28"/>
      <c r="ME150" s="28"/>
      <c r="MF150" s="28"/>
      <c r="MG150" s="28"/>
      <c r="MH150" s="28"/>
      <c r="MI150" s="28"/>
      <c r="MJ150" s="28"/>
      <c r="MK150" s="28"/>
      <c r="ML150" s="28"/>
      <c r="MM150" s="28"/>
      <c r="MN150" s="28"/>
      <c r="MO150" s="28"/>
      <c r="MP150" s="28"/>
      <c r="MQ150" s="28"/>
      <c r="MR150" s="28"/>
      <c r="MS150" s="28"/>
      <c r="MT150" s="28"/>
      <c r="MU150" s="28"/>
      <c r="MV150" s="28"/>
      <c r="MW150" s="28"/>
      <c r="MX150" s="28"/>
      <c r="MY150" s="28"/>
      <c r="MZ150" s="28"/>
      <c r="NA150" s="28"/>
      <c r="NB150" s="28"/>
      <c r="NC150" s="28"/>
      <c r="ND150" s="28"/>
      <c r="NE150" s="28"/>
      <c r="NF150" s="28"/>
      <c r="NG150" s="28"/>
      <c r="NH150" s="28"/>
      <c r="NI150" s="28"/>
      <c r="NJ150" s="28"/>
      <c r="NK150" s="28"/>
      <c r="NL150" s="28"/>
      <c r="NM150" s="28"/>
      <c r="NN150" s="28"/>
      <c r="NO150" s="28"/>
      <c r="NP150" s="28"/>
      <c r="NQ150" s="28"/>
      <c r="NR150" s="28"/>
      <c r="NS150" s="28"/>
      <c r="NT150" s="28"/>
      <c r="NU150" s="28"/>
      <c r="NV150" s="28"/>
      <c r="NW150" s="28"/>
      <c r="NX150" s="28"/>
      <c r="NY150" s="28"/>
      <c r="NZ150" s="28"/>
      <c r="OA150" s="28"/>
      <c r="OB150" s="28"/>
      <c r="OC150" s="28"/>
      <c r="OD150" s="28"/>
      <c r="OE150" s="28"/>
      <c r="OF150" s="28"/>
      <c r="OG150" s="28"/>
      <c r="OH150" s="28"/>
      <c r="OI150" s="28"/>
      <c r="OJ150" s="28"/>
      <c r="OK150" s="28"/>
      <c r="OL150" s="28"/>
      <c r="OM150" s="28"/>
      <c r="ON150" s="28"/>
      <c r="OO150" s="28"/>
      <c r="OP150" s="28"/>
      <c r="OQ150" s="28"/>
      <c r="OR150" s="28"/>
      <c r="OS150" s="28"/>
      <c r="OT150" s="28"/>
      <c r="OU150" s="28"/>
      <c r="OV150" s="28"/>
      <c r="OW150" s="28"/>
      <c r="OX150" s="28"/>
      <c r="OY150" s="28"/>
      <c r="OZ150" s="28"/>
      <c r="PA150" s="28"/>
      <c r="PB150" s="28"/>
      <c r="PC150" s="28"/>
      <c r="PD150" s="28"/>
      <c r="PE150" s="28"/>
      <c r="PF150" s="28"/>
      <c r="PG150" s="28"/>
      <c r="PH150" s="28"/>
      <c r="PI150" s="28"/>
      <c r="PJ150" s="28"/>
      <c r="PK150" s="28"/>
      <c r="PL150" s="28"/>
      <c r="PM150" s="28"/>
      <c r="PN150" s="28"/>
      <c r="PO150" s="28"/>
      <c r="PP150" s="28"/>
      <c r="PQ150" s="28"/>
      <c r="PR150" s="28"/>
      <c r="PS150" s="28"/>
      <c r="PT150" s="28"/>
      <c r="PU150" s="28"/>
      <c r="PV150" s="28"/>
      <c r="PW150" s="28"/>
      <c r="PX150" s="28"/>
      <c r="PY150" s="28"/>
      <c r="PZ150" s="28"/>
      <c r="QA150" s="28"/>
      <c r="QB150" s="28"/>
      <c r="QC150" s="28"/>
      <c r="QD150" s="28"/>
      <c r="QE150" s="28"/>
      <c r="QF150" s="28"/>
      <c r="QG150" s="28"/>
      <c r="QH150" s="28"/>
      <c r="QI150" s="28"/>
      <c r="QJ150" s="28"/>
      <c r="QK150" s="28"/>
      <c r="QL150" s="28"/>
      <c r="QM150" s="28"/>
      <c r="QN150" s="28"/>
      <c r="QO150" s="28"/>
      <c r="QP150" s="28"/>
      <c r="QQ150" s="28"/>
      <c r="QR150" s="28"/>
      <c r="QS150" s="28"/>
      <c r="QT150" s="28"/>
      <c r="QU150" s="28"/>
      <c r="QV150" s="28"/>
      <c r="QW150" s="28"/>
      <c r="QX150" s="28"/>
      <c r="QY150" s="28"/>
      <c r="QZ150" s="28"/>
      <c r="RA150" s="28"/>
      <c r="RB150" s="28"/>
      <c r="RC150" s="28"/>
      <c r="RD150" s="28"/>
      <c r="RE150" s="28"/>
      <c r="RF150" s="28"/>
      <c r="RG150" s="28"/>
      <c r="RH150" s="28"/>
      <c r="RI150" s="28"/>
      <c r="RJ150" s="28"/>
      <c r="RK150" s="28"/>
      <c r="RL150" s="28"/>
      <c r="RM150" s="28"/>
      <c r="RN150" s="28"/>
      <c r="RO150" s="28"/>
      <c r="RP150" s="28"/>
      <c r="RQ150" s="28"/>
      <c r="RR150" s="28"/>
      <c r="RS150" s="28"/>
      <c r="RT150" s="28"/>
      <c r="RU150" s="28"/>
      <c r="RV150" s="28"/>
      <c r="RW150" s="28"/>
      <c r="RX150" s="28"/>
      <c r="RY150" s="28"/>
      <c r="RZ150" s="28"/>
      <c r="SA150" s="28"/>
      <c r="SB150" s="28"/>
      <c r="SC150" s="28"/>
      <c r="SD150" s="28"/>
      <c r="SE150" s="28"/>
      <c r="SF150" s="28"/>
      <c r="SG150" s="28"/>
      <c r="SH150" s="28"/>
      <c r="SI150" s="28"/>
      <c r="SJ150" s="28"/>
      <c r="SK150" s="28"/>
      <c r="SL150" s="28"/>
      <c r="SM150" s="28"/>
      <c r="SN150" s="28"/>
      <c r="SO150" s="28"/>
      <c r="SP150" s="28"/>
      <c r="SQ150" s="28"/>
      <c r="SR150" s="28"/>
      <c r="SS150" s="28"/>
      <c r="ST150" s="28"/>
      <c r="SU150" s="28"/>
      <c r="SV150" s="28"/>
      <c r="SW150" s="28"/>
      <c r="SX150" s="28"/>
      <c r="SY150" s="28"/>
      <c r="SZ150" s="28"/>
      <c r="TA150" s="28"/>
      <c r="TB150" s="28"/>
      <c r="TC150" s="28"/>
      <c r="TD150" s="28"/>
      <c r="TE150" s="28"/>
      <c r="TF150" s="28"/>
      <c r="TG150" s="28"/>
      <c r="TH150" s="28"/>
      <c r="TI150" s="28"/>
      <c r="TJ150" s="28"/>
      <c r="TK150" s="28"/>
      <c r="TL150" s="28"/>
      <c r="TM150" s="28"/>
      <c r="TN150" s="28"/>
      <c r="TO150" s="28"/>
      <c r="TP150" s="28"/>
      <c r="TQ150" s="28"/>
      <c r="TR150" s="28"/>
      <c r="TS150" s="28"/>
      <c r="TT150" s="28"/>
      <c r="TU150" s="28"/>
      <c r="TV150" s="28"/>
      <c r="TW150" s="28"/>
      <c r="TX150" s="28"/>
      <c r="TY150" s="28"/>
      <c r="TZ150" s="28"/>
      <c r="UA150" s="28"/>
      <c r="UB150" s="28"/>
      <c r="UC150" s="28"/>
      <c r="UD150" s="28"/>
      <c r="UE150" s="28"/>
      <c r="UF150" s="28"/>
      <c r="UG150" s="28"/>
      <c r="UH150" s="28"/>
      <c r="UI150" s="28"/>
      <c r="UJ150" s="28"/>
      <c r="UK150" s="28"/>
      <c r="UL150" s="28"/>
      <c r="UM150" s="28"/>
      <c r="UN150" s="28"/>
      <c r="UO150" s="28"/>
      <c r="UP150" s="28"/>
      <c r="UQ150" s="28"/>
      <c r="UR150" s="28"/>
      <c r="US150" s="28"/>
      <c r="UT150" s="28"/>
      <c r="UU150" s="28"/>
      <c r="UV150" s="28"/>
      <c r="UW150" s="28"/>
      <c r="UX150" s="28"/>
      <c r="UY150" s="28"/>
      <c r="UZ150" s="28"/>
      <c r="VA150" s="28"/>
      <c r="VB150" s="28"/>
      <c r="VC150" s="28"/>
      <c r="VD150" s="28"/>
      <c r="VE150" s="28"/>
      <c r="VF150" s="28"/>
      <c r="VG150" s="28"/>
      <c r="VH150" s="28"/>
      <c r="VI150" s="28"/>
      <c r="VJ150" s="28"/>
      <c r="VK150" s="28"/>
      <c r="VL150" s="28"/>
      <c r="VM150" s="28"/>
      <c r="VN150" s="28"/>
      <c r="VO150" s="28"/>
      <c r="VP150" s="28"/>
      <c r="VQ150" s="28"/>
      <c r="VR150" s="28"/>
      <c r="VS150" s="28"/>
      <c r="VT150" s="28"/>
      <c r="VU150" s="28"/>
      <c r="VV150" s="28"/>
      <c r="VW150" s="28"/>
      <c r="VX150" s="28"/>
      <c r="VY150" s="28"/>
      <c r="VZ150" s="28"/>
      <c r="WA150" s="28"/>
      <c r="WB150" s="28"/>
      <c r="WC150" s="28"/>
      <c r="WD150" s="28"/>
      <c r="WE150" s="28"/>
      <c r="WF150" s="28"/>
      <c r="WG150" s="28"/>
      <c r="WH150" s="28"/>
      <c r="WI150" s="28"/>
      <c r="WJ150" s="28"/>
      <c r="WK150" s="28"/>
      <c r="WL150" s="28"/>
      <c r="WM150" s="28"/>
      <c r="WN150" s="28"/>
      <c r="WO150" s="28"/>
      <c r="WP150" s="28"/>
      <c r="WQ150" s="28"/>
      <c r="WR150" s="28"/>
      <c r="WS150" s="28"/>
      <c r="WT150" s="28"/>
      <c r="WU150" s="28"/>
      <c r="WV150" s="28"/>
      <c r="WW150" s="28"/>
      <c r="WX150" s="28"/>
      <c r="WY150" s="28"/>
      <c r="WZ150" s="28"/>
      <c r="XA150" s="28"/>
      <c r="XB150" s="28"/>
      <c r="XC150" s="28"/>
      <c r="XD150" s="28"/>
      <c r="XE150" s="28"/>
      <c r="XF150" s="28"/>
      <c r="XG150" s="28"/>
      <c r="XH150" s="28"/>
      <c r="XI150" s="28"/>
      <c r="XJ150" s="28"/>
      <c r="XK150" s="28"/>
      <c r="XL150" s="28"/>
      <c r="XM150" s="28"/>
      <c r="XN150" s="28"/>
      <c r="XO150" s="28"/>
      <c r="XP150" s="28"/>
      <c r="XQ150" s="28"/>
      <c r="XR150" s="28"/>
      <c r="XS150" s="28"/>
      <c r="XT150" s="28"/>
      <c r="XU150" s="28"/>
      <c r="XV150" s="28"/>
      <c r="XW150" s="28"/>
      <c r="XX150" s="28"/>
      <c r="XY150" s="28"/>
      <c r="XZ150" s="28"/>
      <c r="YA150" s="28"/>
      <c r="YB150" s="28"/>
      <c r="YC150" s="28"/>
      <c r="YD150" s="28"/>
      <c r="YE150" s="28"/>
      <c r="YF150" s="28"/>
      <c r="YG150" s="28"/>
      <c r="YH150" s="28"/>
      <c r="YI150" s="28"/>
      <c r="YJ150" s="28"/>
      <c r="YK150" s="28"/>
      <c r="YL150" s="28"/>
      <c r="YM150" s="28"/>
      <c r="YN150" s="28"/>
      <c r="YO150" s="28"/>
      <c r="YP150" s="28"/>
      <c r="YQ150" s="28"/>
      <c r="YR150" s="28"/>
      <c r="YS150" s="28"/>
      <c r="YT150" s="28"/>
      <c r="YU150" s="28"/>
      <c r="YV150" s="28"/>
      <c r="YW150" s="28"/>
      <c r="YX150" s="28"/>
      <c r="YY150" s="28"/>
      <c r="YZ150" s="28"/>
      <c r="ZA150" s="28"/>
      <c r="ZB150" s="28"/>
      <c r="ZC150" s="28"/>
      <c r="ZD150" s="28"/>
      <c r="ZE150" s="28"/>
      <c r="ZF150" s="28"/>
      <c r="ZG150" s="28"/>
      <c r="ZH150" s="28"/>
      <c r="ZI150" s="28"/>
      <c r="ZJ150" s="28"/>
      <c r="ZK150" s="28"/>
      <c r="ZL150" s="28"/>
      <c r="ZM150" s="28"/>
      <c r="ZN150" s="28"/>
      <c r="ZO150" s="28"/>
      <c r="ZP150" s="28"/>
      <c r="ZQ150" s="28"/>
      <c r="ZR150" s="28"/>
      <c r="ZS150" s="28"/>
      <c r="ZT150" s="28"/>
      <c r="ZU150" s="28"/>
      <c r="ZV150" s="28"/>
      <c r="ZW150" s="28"/>
      <c r="ZX150" s="28"/>
      <c r="ZY150" s="28"/>
      <c r="ZZ150" s="28"/>
      <c r="AAA150" s="28"/>
      <c r="AAB150" s="28"/>
      <c r="AAC150" s="28"/>
      <c r="AAD150" s="28"/>
      <c r="AAE150" s="28"/>
      <c r="AAF150" s="28"/>
      <c r="AAG150" s="28"/>
      <c r="AAH150" s="28"/>
      <c r="AAI150" s="28"/>
      <c r="AAJ150" s="28"/>
      <c r="AAK150" s="28"/>
      <c r="AAL150" s="28"/>
      <c r="AAM150" s="28"/>
      <c r="AAN150" s="28"/>
      <c r="AAO150" s="28"/>
      <c r="AAP150" s="28"/>
      <c r="AAQ150" s="28"/>
      <c r="AAR150" s="28"/>
      <c r="AAS150" s="28"/>
      <c r="AAT150" s="28"/>
      <c r="AAU150" s="28"/>
      <c r="AAV150" s="28"/>
      <c r="AAW150" s="28"/>
      <c r="AAX150" s="28"/>
      <c r="AAY150" s="28"/>
      <c r="AAZ150" s="28"/>
      <c r="ABA150" s="28"/>
      <c r="ABB150" s="28"/>
      <c r="ABC150" s="28"/>
      <c r="ABD150" s="28"/>
      <c r="ABE150" s="28"/>
      <c r="ABF150" s="28"/>
      <c r="ABG150" s="28"/>
      <c r="ABH150" s="28"/>
      <c r="ABI150" s="28"/>
      <c r="ABJ150" s="28"/>
      <c r="ABK150" s="28"/>
      <c r="ABL150" s="28"/>
      <c r="ABM150" s="28"/>
      <c r="ABN150" s="28"/>
      <c r="ABO150" s="28"/>
      <c r="ABP150" s="28"/>
      <c r="ABQ150" s="28"/>
      <c r="ABR150" s="28"/>
      <c r="ABS150" s="28"/>
      <c r="ABT150" s="28"/>
      <c r="ABU150" s="28"/>
      <c r="ABV150" s="28"/>
      <c r="ABW150" s="28"/>
      <c r="ABX150" s="28"/>
      <c r="ABY150" s="28"/>
      <c r="ABZ150" s="28"/>
      <c r="ACA150" s="28"/>
      <c r="ACB150" s="28"/>
      <c r="ACC150" s="28"/>
      <c r="ACD150" s="28"/>
      <c r="ACE150" s="28"/>
      <c r="ACF150" s="28"/>
      <c r="ACG150" s="28"/>
      <c r="ACH150" s="28"/>
      <c r="ACI150" s="28"/>
      <c r="ACJ150" s="28"/>
      <c r="ACK150" s="28"/>
      <c r="ACL150" s="28"/>
      <c r="ACM150" s="28"/>
      <c r="ACN150" s="28"/>
      <c r="ACO150" s="28"/>
      <c r="ACP150" s="28"/>
      <c r="ACQ150" s="28"/>
      <c r="ACR150" s="28"/>
      <c r="ACS150" s="28"/>
      <c r="ACT150" s="28"/>
      <c r="ACU150" s="28"/>
      <c r="ACV150" s="28"/>
      <c r="ACW150" s="28"/>
      <c r="ACX150" s="28"/>
      <c r="ACY150" s="28"/>
      <c r="ACZ150" s="28"/>
      <c r="ADA150" s="28"/>
      <c r="ADB150" s="28"/>
      <c r="ADC150" s="28"/>
      <c r="ADD150" s="28"/>
      <c r="ADE150" s="28"/>
      <c r="ADF150" s="28"/>
      <c r="ADG150" s="28"/>
      <c r="ADH150" s="28"/>
      <c r="ADI150" s="28"/>
      <c r="ADJ150" s="28"/>
      <c r="ADK150" s="28"/>
      <c r="ADL150" s="28"/>
      <c r="ADM150" s="28"/>
      <c r="ADN150" s="28"/>
      <c r="ADO150" s="28"/>
      <c r="ADP150" s="28"/>
      <c r="ADQ150" s="28"/>
      <c r="ADR150" s="28"/>
      <c r="ADS150" s="28"/>
      <c r="ADT150" s="28"/>
      <c r="ADU150" s="28"/>
      <c r="ADV150" s="28"/>
      <c r="ADW150" s="28"/>
      <c r="ADX150" s="28"/>
      <c r="ADY150" s="28"/>
      <c r="ADZ150" s="28"/>
      <c r="AEA150" s="28"/>
      <c r="AEB150" s="28"/>
      <c r="AEC150" s="28"/>
      <c r="AED150" s="28"/>
      <c r="AEE150" s="28"/>
      <c r="AEF150" s="28"/>
      <c r="AEG150" s="28"/>
      <c r="AEH150" s="28"/>
      <c r="AEI150" s="28"/>
      <c r="AEJ150" s="28"/>
      <c r="AEK150" s="28"/>
      <c r="AEL150" s="28"/>
      <c r="AEM150" s="28"/>
      <c r="AEN150" s="28"/>
      <c r="AEO150" s="28"/>
      <c r="AEP150" s="28"/>
      <c r="AEQ150" s="28"/>
      <c r="AER150" s="28"/>
      <c r="AES150" s="28"/>
      <c r="AET150" s="28"/>
      <c r="AEU150" s="28"/>
      <c r="AEV150" s="28"/>
      <c r="AEW150" s="28"/>
      <c r="AEX150" s="28"/>
      <c r="AEY150" s="28"/>
      <c r="AEZ150" s="28"/>
      <c r="AFA150" s="28"/>
      <c r="AFB150" s="28"/>
      <c r="AFC150" s="28"/>
      <c r="AFD150" s="28"/>
      <c r="AFE150" s="28"/>
      <c r="AFF150" s="28"/>
      <c r="AFG150" s="28"/>
      <c r="AFH150" s="28"/>
      <c r="AFI150" s="28"/>
      <c r="AFJ150" s="28"/>
      <c r="AFK150" s="28"/>
      <c r="AFL150" s="28"/>
      <c r="AFM150" s="28"/>
      <c r="AFN150" s="28"/>
      <c r="AFO150" s="28"/>
      <c r="AFP150" s="28"/>
      <c r="AFQ150" s="28"/>
      <c r="AFR150" s="28"/>
      <c r="AFS150" s="28"/>
      <c r="AFT150" s="28"/>
      <c r="AFU150" s="28"/>
      <c r="AFV150" s="28"/>
      <c r="AFW150" s="28"/>
      <c r="AFX150" s="28"/>
      <c r="AFY150" s="28"/>
      <c r="AFZ150" s="28"/>
      <c r="AGA150" s="28"/>
      <c r="AGB150" s="28"/>
      <c r="AGC150" s="28"/>
      <c r="AGD150" s="28"/>
      <c r="AGE150" s="28"/>
      <c r="AGF150" s="28"/>
      <c r="AGG150" s="28"/>
      <c r="AGH150" s="28"/>
      <c r="AGI150" s="28"/>
      <c r="AGJ150" s="28"/>
      <c r="AGK150" s="28"/>
      <c r="AGL150" s="28"/>
      <c r="AGM150" s="28"/>
      <c r="AGN150" s="28"/>
      <c r="AGO150" s="28"/>
      <c r="AGP150" s="28"/>
      <c r="AGQ150" s="28"/>
      <c r="AGR150" s="28"/>
      <c r="AGS150" s="28"/>
      <c r="AGT150" s="28"/>
      <c r="AGU150" s="28"/>
      <c r="AGV150" s="28"/>
      <c r="AGW150" s="28"/>
      <c r="AGX150" s="28"/>
      <c r="AGY150" s="28"/>
      <c r="AGZ150" s="28"/>
      <c r="AHA150" s="28"/>
      <c r="AHB150" s="28"/>
      <c r="AHC150" s="28"/>
      <c r="AHD150" s="28"/>
      <c r="AHE150" s="28"/>
      <c r="AHF150" s="28"/>
      <c r="AHG150" s="28"/>
      <c r="AHH150" s="28"/>
      <c r="AHI150" s="28"/>
      <c r="AHJ150" s="28"/>
      <c r="AHK150" s="28"/>
      <c r="AHL150" s="28"/>
      <c r="AHM150" s="28"/>
      <c r="AHN150" s="28"/>
      <c r="AHO150" s="28"/>
      <c r="AHP150" s="28"/>
      <c r="AHQ150" s="28"/>
      <c r="AHR150" s="28"/>
      <c r="AHS150" s="28"/>
      <c r="AHT150" s="28"/>
      <c r="AHU150" s="28"/>
      <c r="AHV150" s="28"/>
      <c r="AHW150" s="28"/>
      <c r="AHX150" s="28"/>
      <c r="AHY150" s="28"/>
      <c r="AHZ150" s="28"/>
      <c r="AIA150" s="28"/>
      <c r="AIB150" s="28"/>
      <c r="AIC150" s="28"/>
      <c r="AID150" s="28"/>
      <c r="AIE150" s="28"/>
      <c r="AIF150" s="28"/>
      <c r="AIG150" s="28"/>
      <c r="AIH150" s="28"/>
      <c r="AII150" s="28"/>
      <c r="AIJ150" s="28"/>
      <c r="AIK150" s="28"/>
      <c r="AIL150" s="28"/>
      <c r="AIM150" s="28"/>
      <c r="AIN150" s="28"/>
      <c r="AIO150" s="28"/>
      <c r="AIP150" s="28"/>
      <c r="AIQ150" s="28"/>
      <c r="AIR150" s="28"/>
      <c r="AIS150" s="28"/>
      <c r="AIT150" s="28"/>
      <c r="AIU150" s="28"/>
      <c r="AIV150" s="28"/>
      <c r="AIW150" s="28"/>
      <c r="AIX150" s="28"/>
      <c r="AIY150" s="28"/>
      <c r="AIZ150" s="28"/>
      <c r="AJA150" s="28"/>
      <c r="AJB150" s="28"/>
      <c r="AJC150" s="28"/>
      <c r="AJD150" s="28"/>
      <c r="AJE150" s="28"/>
      <c r="AJF150" s="28"/>
      <c r="AJG150" s="28"/>
      <c r="AJH150" s="28"/>
      <c r="AJI150" s="28"/>
      <c r="AJJ150" s="28"/>
      <c r="AJK150" s="28"/>
      <c r="AJL150" s="28"/>
      <c r="AJM150" s="28"/>
      <c r="AJN150" s="28"/>
      <c r="AJO150" s="28"/>
      <c r="AJP150" s="28"/>
      <c r="AJQ150" s="28"/>
      <c r="AJR150" s="28"/>
      <c r="AJS150" s="28"/>
      <c r="AJT150" s="28"/>
      <c r="AJU150" s="28"/>
      <c r="AJV150" s="28"/>
      <c r="AJW150" s="28"/>
      <c r="AJX150" s="28"/>
      <c r="AJY150" s="28"/>
      <c r="AJZ150" s="28"/>
      <c r="AKA150" s="28"/>
      <c r="AKB150" s="28"/>
      <c r="AKC150" s="28"/>
      <c r="AKD150" s="28"/>
      <c r="AKE150" s="28"/>
      <c r="AKF150" s="28"/>
      <c r="AKG150" s="28"/>
      <c r="AKH150" s="28"/>
      <c r="AKI150" s="28"/>
      <c r="AKJ150" s="28"/>
      <c r="AKK150" s="28"/>
      <c r="AKL150" s="28"/>
      <c r="AKM150" s="28"/>
      <c r="AKN150" s="28"/>
      <c r="AKO150" s="28"/>
      <c r="AKP150" s="28"/>
      <c r="AKQ150" s="28"/>
      <c r="AKR150" s="28"/>
      <c r="AKS150" s="28"/>
      <c r="AKT150" s="28"/>
      <c r="AKU150" s="28"/>
      <c r="AKV150" s="28"/>
      <c r="AKW150" s="28"/>
      <c r="AKX150" s="28"/>
      <c r="AKY150" s="28"/>
      <c r="AKZ150" s="28"/>
      <c r="ALA150" s="28"/>
      <c r="ALB150" s="28"/>
      <c r="ALC150" s="28"/>
      <c r="ALD150" s="28"/>
      <c r="ALE150" s="28"/>
      <c r="ALF150" s="28"/>
      <c r="ALG150" s="28"/>
      <c r="ALH150" s="28"/>
      <c r="ALI150" s="28"/>
      <c r="ALJ150" s="28"/>
      <c r="ALK150" s="28"/>
      <c r="ALL150" s="28"/>
      <c r="ALM150" s="28"/>
      <c r="ALN150" s="28"/>
      <c r="ALO150" s="28"/>
      <c r="ALP150" s="28"/>
      <c r="ALQ150" s="28"/>
      <c r="ALR150" s="28"/>
      <c r="ALS150" s="28"/>
      <c r="ALT150" s="28"/>
      <c r="ALU150" s="28"/>
      <c r="ALV150" s="28"/>
      <c r="ALW150" s="28"/>
      <c r="ALX150" s="28"/>
      <c r="ALY150" s="28"/>
      <c r="ALZ150" s="28"/>
      <c r="AMA150" s="28"/>
      <c r="AMB150" s="28"/>
      <c r="AMC150" s="28"/>
      <c r="AMD150" s="28"/>
      <c r="AME150" s="28"/>
      <c r="AMF150" s="28"/>
      <c r="AMG150" s="28"/>
      <c r="AMH150" s="28"/>
      <c r="AMI150" s="28"/>
      <c r="AMJ150" s="28"/>
      <c r="AMK150" s="28"/>
      <c r="AML150" s="28"/>
      <c r="AMM150" s="28"/>
      <c r="AMN150" s="28"/>
      <c r="AMO150" s="28"/>
      <c r="AMP150" s="28"/>
      <c r="AMQ150" s="28"/>
      <c r="AMR150" s="28"/>
      <c r="AMS150" s="28"/>
      <c r="AMT150" s="28"/>
      <c r="AMU150" s="28"/>
      <c r="AMV150" s="28"/>
      <c r="AMW150" s="28"/>
      <c r="AMX150" s="28"/>
      <c r="AMY150" s="28"/>
      <c r="AMZ150" s="28"/>
      <c r="ANA150" s="28"/>
      <c r="ANB150" s="28"/>
      <c r="ANC150" s="28"/>
      <c r="AND150" s="28"/>
      <c r="ANE150" s="28"/>
      <c r="ANF150" s="28"/>
      <c r="ANG150" s="28"/>
      <c r="ANH150" s="28"/>
      <c r="ANI150" s="28"/>
      <c r="ANJ150" s="28"/>
      <c r="ANK150" s="28"/>
      <c r="ANL150" s="28"/>
      <c r="ANM150" s="28"/>
      <c r="ANN150" s="28"/>
      <c r="ANO150" s="28"/>
      <c r="ANP150" s="28"/>
      <c r="ANQ150" s="28"/>
      <c r="ANR150" s="28"/>
      <c r="ANS150" s="28"/>
      <c r="ANT150" s="28"/>
      <c r="ANU150" s="28"/>
      <c r="ANV150" s="28"/>
      <c r="ANW150" s="28"/>
      <c r="ANX150" s="28"/>
      <c r="ANY150" s="28"/>
      <c r="ANZ150" s="28"/>
      <c r="AOA150" s="28"/>
      <c r="AOB150" s="28"/>
      <c r="AOC150" s="28"/>
      <c r="AOD150" s="28"/>
      <c r="AOE150" s="28"/>
      <c r="AOF150" s="28"/>
      <c r="AOG150" s="28"/>
      <c r="AOH150" s="28"/>
      <c r="AOI150" s="28"/>
      <c r="AOJ150" s="28"/>
      <c r="AOK150" s="28"/>
      <c r="AOL150" s="28"/>
      <c r="AOM150" s="28"/>
      <c r="AON150" s="28"/>
      <c r="AOO150" s="28"/>
      <c r="AOP150" s="28"/>
      <c r="AOQ150" s="28"/>
      <c r="AOR150" s="28"/>
      <c r="AOS150" s="28"/>
      <c r="AOT150" s="28"/>
      <c r="AOU150" s="28"/>
      <c r="AOV150" s="28"/>
      <c r="AOW150" s="28"/>
      <c r="AOX150" s="28"/>
      <c r="AOY150" s="28"/>
      <c r="AOZ150" s="28"/>
      <c r="APA150" s="28"/>
      <c r="APB150" s="28"/>
      <c r="APC150" s="28"/>
      <c r="APD150" s="28"/>
      <c r="APE150" s="28"/>
      <c r="APF150" s="28"/>
      <c r="APG150" s="28"/>
      <c r="APH150" s="28"/>
      <c r="API150" s="28"/>
      <c r="APJ150" s="28"/>
      <c r="APK150" s="28"/>
      <c r="APL150" s="28"/>
      <c r="APM150" s="28"/>
      <c r="APN150" s="28"/>
      <c r="APO150" s="28"/>
      <c r="APP150" s="28"/>
      <c r="APQ150" s="28"/>
      <c r="APR150" s="28"/>
      <c r="APS150" s="28"/>
      <c r="APT150" s="28"/>
      <c r="APU150" s="28"/>
      <c r="APV150" s="28"/>
      <c r="APW150" s="28"/>
      <c r="APX150" s="28"/>
      <c r="APY150" s="28"/>
      <c r="APZ150" s="28"/>
      <c r="AQA150" s="28"/>
      <c r="AQB150" s="28"/>
      <c r="AQC150" s="28"/>
      <c r="AQD150" s="28"/>
      <c r="AQE150" s="28"/>
      <c r="AQF150" s="28"/>
      <c r="AQG150" s="28"/>
      <c r="AQH150" s="28"/>
      <c r="AQI150" s="28"/>
      <c r="AQJ150" s="28"/>
      <c r="AQK150" s="28"/>
      <c r="AQL150" s="28"/>
      <c r="AQM150" s="28"/>
      <c r="AQN150" s="28"/>
      <c r="AQO150" s="28"/>
      <c r="AQP150" s="28"/>
      <c r="AQQ150" s="28"/>
      <c r="AQR150" s="28"/>
      <c r="AQS150" s="28"/>
      <c r="AQT150" s="28"/>
      <c r="AQU150" s="28"/>
      <c r="AQV150" s="28"/>
      <c r="AQW150" s="28"/>
      <c r="AQX150" s="28"/>
      <c r="AQY150" s="28"/>
      <c r="AQZ150" s="28"/>
      <c r="ARA150" s="28"/>
      <c r="ARB150" s="28"/>
      <c r="ARC150" s="28"/>
      <c r="ARD150" s="28"/>
      <c r="ARE150" s="28"/>
      <c r="ARF150" s="28"/>
      <c r="ARG150" s="28"/>
      <c r="ARH150" s="28"/>
      <c r="ARI150" s="28"/>
      <c r="ARJ150" s="28"/>
      <c r="ARK150" s="28"/>
      <c r="ARL150" s="28"/>
      <c r="ARM150" s="28"/>
      <c r="ARN150" s="28"/>
      <c r="ARO150" s="28"/>
      <c r="ARP150" s="28"/>
      <c r="ARQ150" s="28"/>
      <c r="ARR150" s="28"/>
      <c r="ARS150" s="28"/>
      <c r="ART150" s="28"/>
      <c r="ARU150" s="28"/>
      <c r="ARV150" s="28"/>
      <c r="ARW150" s="28"/>
      <c r="ARX150" s="28"/>
      <c r="ARY150" s="28"/>
      <c r="ARZ150" s="28"/>
      <c r="ASA150" s="28"/>
      <c r="ASB150" s="28"/>
      <c r="ASC150" s="28"/>
      <c r="ASD150" s="28"/>
      <c r="ASE150" s="28"/>
      <c r="ASF150" s="28"/>
      <c r="ASG150" s="28"/>
      <c r="ASH150" s="28"/>
      <c r="ASI150" s="28"/>
      <c r="ASJ150" s="28"/>
      <c r="ASK150" s="28"/>
      <c r="ASL150" s="28"/>
      <c r="ASM150" s="28"/>
      <c r="ASN150" s="28"/>
      <c r="ASO150" s="28"/>
      <c r="ASP150" s="28"/>
      <c r="ASQ150" s="28"/>
      <c r="ASR150" s="28"/>
      <c r="ASS150" s="28"/>
      <c r="AST150" s="28"/>
      <c r="ASU150" s="28"/>
      <c r="ASV150" s="28"/>
      <c r="ASW150" s="28"/>
      <c r="ASX150" s="28"/>
      <c r="ASY150" s="28"/>
      <c r="ASZ150" s="28"/>
      <c r="ATA150" s="28"/>
      <c r="ATB150" s="28"/>
      <c r="ATC150" s="28"/>
      <c r="ATD150" s="28"/>
      <c r="ATE150" s="28"/>
      <c r="ATF150" s="28"/>
      <c r="ATG150" s="28"/>
      <c r="ATH150" s="28"/>
      <c r="ATI150" s="28"/>
      <c r="ATJ150" s="28"/>
      <c r="ATK150" s="28"/>
      <c r="ATL150" s="28"/>
    </row>
    <row r="152" spans="1:1208" s="4" customFormat="1" x14ac:dyDescent="0.25">
      <c r="B152" s="54" t="s">
        <v>177</v>
      </c>
      <c r="C152" s="54"/>
      <c r="D152" s="54"/>
      <c r="E152" s="54"/>
      <c r="F152" s="55"/>
      <c r="G152" s="55"/>
      <c r="H152" s="54"/>
      <c r="I152" s="54"/>
      <c r="J152" s="54"/>
      <c r="K152" s="54"/>
      <c r="L152" s="54"/>
      <c r="M152" s="92">
        <f>M76+M84+M92+M97+M105+M118+M141</f>
        <v>0</v>
      </c>
      <c r="N152" s="92">
        <f t="shared" ref="N152:Q152" si="110">N76+N84+N92+N97+N105+N118+N141</f>
        <v>0</v>
      </c>
      <c r="O152" s="92">
        <f t="shared" si="110"/>
        <v>0</v>
      </c>
      <c r="P152" s="92">
        <f t="shared" si="110"/>
        <v>0</v>
      </c>
      <c r="Q152" s="92">
        <f t="shared" si="110"/>
        <v>0</v>
      </c>
      <c r="R152" s="92">
        <f>R76+R84+R92+R97+R105+R118+R141</f>
        <v>0</v>
      </c>
      <c r="S152" s="37">
        <f>SUM(M152:Q152)</f>
        <v>0</v>
      </c>
      <c r="T152" s="28"/>
      <c r="U152" s="28"/>
      <c r="V152" s="28"/>
      <c r="W152" s="28"/>
      <c r="X152" s="28"/>
      <c r="Y152" s="28"/>
      <c r="Z152" s="28"/>
      <c r="AA152" s="28"/>
      <c r="AB152" s="28"/>
      <c r="AC152" s="28"/>
      <c r="AD152" s="28"/>
      <c r="AE152" s="28"/>
      <c r="AF152" s="28"/>
      <c r="AG152" s="28"/>
      <c r="AH152" s="28"/>
      <c r="AI152" s="28"/>
      <c r="AJ152" s="28"/>
      <c r="AK152" s="28"/>
      <c r="AL152" s="28"/>
      <c r="AM152" s="28"/>
      <c r="AN152" s="28"/>
      <c r="AO152" s="28"/>
      <c r="AP152" s="28"/>
      <c r="AQ152" s="28"/>
      <c r="AR152" s="28"/>
      <c r="AS152" s="28"/>
      <c r="AT152" s="28"/>
      <c r="AU152" s="28"/>
      <c r="AV152" s="28"/>
      <c r="AW152" s="28"/>
      <c r="AX152" s="28"/>
      <c r="AY152" s="28"/>
      <c r="AZ152" s="28"/>
      <c r="BA152" s="28"/>
      <c r="BB152" s="28"/>
      <c r="BC152" s="28"/>
      <c r="BD152" s="28"/>
      <c r="BE152" s="28"/>
      <c r="BF152" s="28"/>
      <c r="BG152" s="28"/>
      <c r="BH152" s="28"/>
      <c r="BI152" s="28"/>
      <c r="BJ152" s="28"/>
      <c r="BK152" s="28"/>
      <c r="BL152" s="28"/>
      <c r="BM152" s="28"/>
      <c r="BN152" s="28"/>
      <c r="BO152" s="28"/>
      <c r="BP152" s="28"/>
      <c r="BQ152" s="28"/>
      <c r="BR152" s="28"/>
      <c r="BS152" s="28"/>
      <c r="BT152" s="28"/>
      <c r="BU152" s="28"/>
      <c r="BV152" s="28"/>
      <c r="BW152" s="28"/>
      <c r="BX152" s="28"/>
      <c r="BY152" s="28"/>
      <c r="BZ152" s="28"/>
      <c r="CA152" s="28"/>
      <c r="CB152" s="28"/>
      <c r="CC152" s="28"/>
      <c r="CD152" s="28"/>
      <c r="CE152" s="28"/>
      <c r="CF152" s="28"/>
      <c r="CG152" s="28"/>
      <c r="CH152" s="28"/>
      <c r="CI152" s="28"/>
      <c r="CJ152" s="28"/>
      <c r="CK152" s="28"/>
      <c r="CL152" s="28"/>
      <c r="CM152" s="28"/>
      <c r="CN152" s="28"/>
      <c r="CO152" s="28"/>
      <c r="CP152" s="28"/>
      <c r="CQ152" s="28"/>
      <c r="CR152" s="28"/>
      <c r="CS152" s="28"/>
      <c r="CT152" s="28"/>
      <c r="CU152" s="28"/>
      <c r="CV152" s="28"/>
      <c r="CW152" s="28"/>
      <c r="CX152" s="28"/>
      <c r="CY152" s="28"/>
      <c r="CZ152" s="28"/>
      <c r="DA152" s="28"/>
      <c r="DB152" s="28"/>
      <c r="DC152" s="28"/>
      <c r="DD152" s="28"/>
      <c r="DE152" s="28"/>
      <c r="DF152" s="28"/>
      <c r="DG152" s="28"/>
      <c r="DH152" s="28"/>
      <c r="DI152" s="28"/>
      <c r="DJ152" s="28"/>
      <c r="DK152" s="28"/>
      <c r="DL152" s="28"/>
      <c r="DM152" s="28"/>
      <c r="DN152" s="28"/>
      <c r="DO152" s="28"/>
      <c r="DP152" s="28"/>
      <c r="DQ152" s="28"/>
      <c r="DR152" s="28"/>
      <c r="DS152" s="28"/>
      <c r="DT152" s="28"/>
      <c r="DU152" s="28"/>
      <c r="DV152" s="28"/>
      <c r="DW152" s="28"/>
      <c r="DX152" s="28"/>
      <c r="DY152" s="28"/>
      <c r="DZ152" s="28"/>
      <c r="EA152" s="28"/>
      <c r="EB152" s="28"/>
      <c r="EC152" s="28"/>
      <c r="ED152" s="28"/>
      <c r="EE152" s="28"/>
      <c r="EF152" s="28"/>
      <c r="EG152" s="28"/>
      <c r="EH152" s="28"/>
      <c r="EI152" s="28"/>
      <c r="EJ152" s="28"/>
      <c r="EK152" s="28"/>
      <c r="EL152" s="28"/>
      <c r="EM152" s="28"/>
      <c r="EN152" s="28"/>
      <c r="EO152" s="28"/>
      <c r="EP152" s="28"/>
      <c r="EQ152" s="28"/>
      <c r="ER152" s="28"/>
      <c r="ES152" s="28"/>
      <c r="ET152" s="28"/>
      <c r="EU152" s="28"/>
      <c r="EV152" s="28"/>
      <c r="EW152" s="28"/>
      <c r="EX152" s="28"/>
      <c r="EY152" s="28"/>
      <c r="EZ152" s="28"/>
      <c r="FA152" s="28"/>
      <c r="FB152" s="28"/>
      <c r="FC152" s="28"/>
      <c r="FD152" s="28"/>
      <c r="FE152" s="28"/>
      <c r="FF152" s="28"/>
      <c r="FG152" s="28"/>
      <c r="FH152" s="28"/>
      <c r="FI152" s="28"/>
      <c r="FJ152" s="28"/>
      <c r="FK152" s="28"/>
      <c r="FL152" s="28"/>
      <c r="FM152" s="28"/>
      <c r="FN152" s="28"/>
      <c r="FO152" s="28"/>
      <c r="FP152" s="28"/>
      <c r="FQ152" s="28"/>
      <c r="FR152" s="28"/>
      <c r="FS152" s="28"/>
      <c r="FT152" s="28"/>
      <c r="FU152" s="28"/>
      <c r="FV152" s="28"/>
      <c r="FW152" s="28"/>
      <c r="FX152" s="28"/>
      <c r="FY152" s="28"/>
      <c r="FZ152" s="28"/>
      <c r="GA152" s="28"/>
      <c r="GB152" s="28"/>
      <c r="GC152" s="28"/>
      <c r="GD152" s="28"/>
      <c r="GE152" s="28"/>
      <c r="GF152" s="28"/>
      <c r="GG152" s="28"/>
      <c r="GH152" s="28"/>
      <c r="GI152" s="28"/>
      <c r="GJ152" s="28"/>
      <c r="GK152" s="28"/>
      <c r="GL152" s="28"/>
      <c r="GM152" s="28"/>
      <c r="GN152" s="28"/>
      <c r="GO152" s="28"/>
      <c r="GP152" s="28"/>
      <c r="GQ152" s="28"/>
      <c r="GR152" s="28"/>
      <c r="GS152" s="28"/>
      <c r="GT152" s="28"/>
      <c r="GU152" s="28"/>
      <c r="GV152" s="28"/>
      <c r="GW152" s="28"/>
      <c r="GX152" s="28"/>
      <c r="GY152" s="28"/>
      <c r="GZ152" s="28"/>
      <c r="HA152" s="28"/>
      <c r="HB152" s="28"/>
      <c r="HC152" s="28"/>
      <c r="HD152" s="28"/>
      <c r="HE152" s="28"/>
      <c r="HF152" s="28"/>
      <c r="HG152" s="28"/>
      <c r="HH152" s="28"/>
      <c r="HI152" s="28"/>
      <c r="HJ152" s="28"/>
      <c r="HK152" s="28"/>
      <c r="HL152" s="28"/>
      <c r="HM152" s="28"/>
      <c r="HN152" s="28"/>
      <c r="HO152" s="28"/>
      <c r="HP152" s="28"/>
      <c r="HQ152" s="28"/>
      <c r="HR152" s="28"/>
      <c r="HS152" s="28"/>
      <c r="HT152" s="28"/>
      <c r="HU152" s="28"/>
      <c r="HV152" s="28"/>
      <c r="HW152" s="28"/>
      <c r="HX152" s="28"/>
      <c r="HY152" s="28"/>
      <c r="HZ152" s="28"/>
      <c r="IA152" s="28"/>
      <c r="IB152" s="28"/>
      <c r="IC152" s="28"/>
      <c r="ID152" s="28"/>
      <c r="IE152" s="28"/>
      <c r="IF152" s="28"/>
      <c r="IG152" s="28"/>
      <c r="IH152" s="28"/>
      <c r="II152" s="28"/>
      <c r="IJ152" s="28"/>
      <c r="IK152" s="28"/>
      <c r="IL152" s="28"/>
      <c r="IM152" s="28"/>
      <c r="IN152" s="28"/>
      <c r="IO152" s="28"/>
      <c r="IP152" s="28"/>
      <c r="IQ152" s="28"/>
      <c r="IR152" s="28"/>
      <c r="IS152" s="28"/>
      <c r="IT152" s="28"/>
      <c r="IU152" s="28"/>
      <c r="IV152" s="28"/>
      <c r="IW152" s="28"/>
      <c r="IX152" s="28"/>
      <c r="IY152" s="28"/>
      <c r="IZ152" s="28"/>
      <c r="JA152" s="28"/>
      <c r="JB152" s="28"/>
      <c r="JC152" s="28"/>
      <c r="JD152" s="28"/>
      <c r="JE152" s="28"/>
      <c r="JF152" s="28"/>
      <c r="JG152" s="28"/>
      <c r="JH152" s="28"/>
      <c r="JI152" s="28"/>
      <c r="JJ152" s="28"/>
      <c r="JK152" s="28"/>
      <c r="JL152" s="28"/>
      <c r="JM152" s="28"/>
      <c r="JN152" s="28"/>
      <c r="JO152" s="28"/>
      <c r="JP152" s="28"/>
      <c r="JQ152" s="28"/>
      <c r="JR152" s="28"/>
      <c r="JS152" s="28"/>
      <c r="JT152" s="28"/>
      <c r="JU152" s="28"/>
      <c r="JV152" s="28"/>
      <c r="JW152" s="28"/>
      <c r="JX152" s="28"/>
      <c r="JY152" s="28"/>
      <c r="JZ152" s="28"/>
      <c r="KA152" s="28"/>
      <c r="KB152" s="28"/>
      <c r="KC152" s="28"/>
      <c r="KD152" s="28"/>
      <c r="KE152" s="28"/>
      <c r="KF152" s="28"/>
      <c r="KG152" s="28"/>
      <c r="KH152" s="28"/>
      <c r="KI152" s="28"/>
      <c r="KJ152" s="28"/>
      <c r="KK152" s="28"/>
      <c r="KL152" s="28"/>
      <c r="KM152" s="28"/>
      <c r="KN152" s="28"/>
      <c r="KO152" s="28"/>
      <c r="KP152" s="28"/>
      <c r="KQ152" s="28"/>
      <c r="KR152" s="28"/>
      <c r="KS152" s="28"/>
      <c r="KT152" s="28"/>
      <c r="KU152" s="28"/>
      <c r="KV152" s="28"/>
      <c r="KW152" s="28"/>
      <c r="KX152" s="28"/>
      <c r="KY152" s="28"/>
      <c r="KZ152" s="28"/>
      <c r="LA152" s="28"/>
      <c r="LB152" s="28"/>
      <c r="LC152" s="28"/>
      <c r="LD152" s="28"/>
      <c r="LE152" s="28"/>
      <c r="LF152" s="28"/>
      <c r="LG152" s="28"/>
      <c r="LH152" s="28"/>
      <c r="LI152" s="28"/>
      <c r="LJ152" s="28"/>
      <c r="LK152" s="28"/>
      <c r="LL152" s="28"/>
      <c r="LM152" s="28"/>
      <c r="LN152" s="28"/>
      <c r="LO152" s="28"/>
      <c r="LP152" s="28"/>
      <c r="LQ152" s="28"/>
      <c r="LR152" s="28"/>
      <c r="LS152" s="28"/>
      <c r="LT152" s="28"/>
      <c r="LU152" s="28"/>
      <c r="LV152" s="28"/>
      <c r="LW152" s="28"/>
      <c r="LX152" s="28"/>
      <c r="LY152" s="28"/>
      <c r="LZ152" s="28"/>
      <c r="MA152" s="28"/>
      <c r="MB152" s="28"/>
      <c r="MC152" s="28"/>
      <c r="MD152" s="28"/>
      <c r="ME152" s="28"/>
      <c r="MF152" s="28"/>
      <c r="MG152" s="28"/>
      <c r="MH152" s="28"/>
      <c r="MI152" s="28"/>
      <c r="MJ152" s="28"/>
      <c r="MK152" s="28"/>
      <c r="ML152" s="28"/>
      <c r="MM152" s="28"/>
      <c r="MN152" s="28"/>
      <c r="MO152" s="28"/>
      <c r="MP152" s="28"/>
      <c r="MQ152" s="28"/>
      <c r="MR152" s="28"/>
      <c r="MS152" s="28"/>
      <c r="MT152" s="28"/>
      <c r="MU152" s="28"/>
      <c r="MV152" s="28"/>
      <c r="MW152" s="28"/>
      <c r="MX152" s="28"/>
      <c r="MY152" s="28"/>
      <c r="MZ152" s="28"/>
      <c r="NA152" s="28"/>
      <c r="NB152" s="28"/>
      <c r="NC152" s="28"/>
      <c r="ND152" s="28"/>
      <c r="NE152" s="28"/>
      <c r="NF152" s="28"/>
      <c r="NG152" s="28"/>
      <c r="NH152" s="28"/>
      <c r="NI152" s="28"/>
      <c r="NJ152" s="28"/>
      <c r="NK152" s="28"/>
      <c r="NL152" s="28"/>
      <c r="NM152" s="28"/>
      <c r="NN152" s="28"/>
      <c r="NO152" s="28"/>
      <c r="NP152" s="28"/>
      <c r="NQ152" s="28"/>
      <c r="NR152" s="28"/>
      <c r="NS152" s="28"/>
      <c r="NT152" s="28"/>
      <c r="NU152" s="28"/>
      <c r="NV152" s="28"/>
      <c r="NW152" s="28"/>
      <c r="NX152" s="28"/>
      <c r="NY152" s="28"/>
      <c r="NZ152" s="28"/>
      <c r="OA152" s="28"/>
      <c r="OB152" s="28"/>
      <c r="OC152" s="28"/>
      <c r="OD152" s="28"/>
      <c r="OE152" s="28"/>
      <c r="OF152" s="28"/>
      <c r="OG152" s="28"/>
      <c r="OH152" s="28"/>
      <c r="OI152" s="28"/>
      <c r="OJ152" s="28"/>
      <c r="OK152" s="28"/>
      <c r="OL152" s="28"/>
      <c r="OM152" s="28"/>
      <c r="ON152" s="28"/>
      <c r="OO152" s="28"/>
      <c r="OP152" s="28"/>
      <c r="OQ152" s="28"/>
      <c r="OR152" s="28"/>
      <c r="OS152" s="28"/>
      <c r="OT152" s="28"/>
      <c r="OU152" s="28"/>
      <c r="OV152" s="28"/>
      <c r="OW152" s="28"/>
      <c r="OX152" s="28"/>
      <c r="OY152" s="28"/>
      <c r="OZ152" s="28"/>
      <c r="PA152" s="28"/>
      <c r="PB152" s="28"/>
      <c r="PC152" s="28"/>
      <c r="PD152" s="28"/>
      <c r="PE152" s="28"/>
      <c r="PF152" s="28"/>
      <c r="PG152" s="28"/>
      <c r="PH152" s="28"/>
      <c r="PI152" s="28"/>
      <c r="PJ152" s="28"/>
      <c r="PK152" s="28"/>
      <c r="PL152" s="28"/>
      <c r="PM152" s="28"/>
      <c r="PN152" s="28"/>
      <c r="PO152" s="28"/>
      <c r="PP152" s="28"/>
      <c r="PQ152" s="28"/>
      <c r="PR152" s="28"/>
      <c r="PS152" s="28"/>
      <c r="PT152" s="28"/>
      <c r="PU152" s="28"/>
      <c r="PV152" s="28"/>
      <c r="PW152" s="28"/>
      <c r="PX152" s="28"/>
      <c r="PY152" s="28"/>
      <c r="PZ152" s="28"/>
      <c r="QA152" s="28"/>
      <c r="QB152" s="28"/>
      <c r="QC152" s="28"/>
      <c r="QD152" s="28"/>
      <c r="QE152" s="28"/>
      <c r="QF152" s="28"/>
      <c r="QG152" s="28"/>
      <c r="QH152" s="28"/>
      <c r="QI152" s="28"/>
      <c r="QJ152" s="28"/>
      <c r="QK152" s="28"/>
      <c r="QL152" s="28"/>
      <c r="QM152" s="28"/>
      <c r="QN152" s="28"/>
      <c r="QO152" s="28"/>
      <c r="QP152" s="28"/>
      <c r="QQ152" s="28"/>
      <c r="QR152" s="28"/>
      <c r="QS152" s="28"/>
      <c r="QT152" s="28"/>
      <c r="QU152" s="28"/>
      <c r="QV152" s="28"/>
      <c r="QW152" s="28"/>
      <c r="QX152" s="28"/>
      <c r="QY152" s="28"/>
      <c r="QZ152" s="28"/>
      <c r="RA152" s="28"/>
      <c r="RB152" s="28"/>
      <c r="RC152" s="28"/>
      <c r="RD152" s="28"/>
      <c r="RE152" s="28"/>
      <c r="RF152" s="28"/>
      <c r="RG152" s="28"/>
      <c r="RH152" s="28"/>
      <c r="RI152" s="28"/>
      <c r="RJ152" s="28"/>
      <c r="RK152" s="28"/>
      <c r="RL152" s="28"/>
      <c r="RM152" s="28"/>
      <c r="RN152" s="28"/>
      <c r="RO152" s="28"/>
      <c r="RP152" s="28"/>
      <c r="RQ152" s="28"/>
      <c r="RR152" s="28"/>
      <c r="RS152" s="28"/>
      <c r="RT152" s="28"/>
      <c r="RU152" s="28"/>
      <c r="RV152" s="28"/>
      <c r="RW152" s="28"/>
      <c r="RX152" s="28"/>
      <c r="RY152" s="28"/>
      <c r="RZ152" s="28"/>
      <c r="SA152" s="28"/>
      <c r="SB152" s="28"/>
      <c r="SC152" s="28"/>
      <c r="SD152" s="28"/>
      <c r="SE152" s="28"/>
      <c r="SF152" s="28"/>
      <c r="SG152" s="28"/>
      <c r="SH152" s="28"/>
      <c r="SI152" s="28"/>
      <c r="SJ152" s="28"/>
      <c r="SK152" s="28"/>
      <c r="SL152" s="28"/>
      <c r="SM152" s="28"/>
      <c r="SN152" s="28"/>
      <c r="SO152" s="28"/>
      <c r="SP152" s="28"/>
      <c r="SQ152" s="28"/>
      <c r="SR152" s="28"/>
      <c r="SS152" s="28"/>
      <c r="ST152" s="28"/>
      <c r="SU152" s="28"/>
      <c r="SV152" s="28"/>
      <c r="SW152" s="28"/>
      <c r="SX152" s="28"/>
      <c r="SY152" s="28"/>
      <c r="SZ152" s="28"/>
      <c r="TA152" s="28"/>
      <c r="TB152" s="28"/>
      <c r="TC152" s="28"/>
      <c r="TD152" s="28"/>
      <c r="TE152" s="28"/>
      <c r="TF152" s="28"/>
      <c r="TG152" s="28"/>
      <c r="TH152" s="28"/>
      <c r="TI152" s="28"/>
      <c r="TJ152" s="28"/>
      <c r="TK152" s="28"/>
      <c r="TL152" s="28"/>
      <c r="TM152" s="28"/>
      <c r="TN152" s="28"/>
      <c r="TO152" s="28"/>
      <c r="TP152" s="28"/>
      <c r="TQ152" s="28"/>
      <c r="TR152" s="28"/>
      <c r="TS152" s="28"/>
      <c r="TT152" s="28"/>
      <c r="TU152" s="28"/>
      <c r="TV152" s="28"/>
      <c r="TW152" s="28"/>
      <c r="TX152" s="28"/>
      <c r="TY152" s="28"/>
      <c r="TZ152" s="28"/>
      <c r="UA152" s="28"/>
      <c r="UB152" s="28"/>
      <c r="UC152" s="28"/>
      <c r="UD152" s="28"/>
      <c r="UE152" s="28"/>
      <c r="UF152" s="28"/>
      <c r="UG152" s="28"/>
      <c r="UH152" s="28"/>
      <c r="UI152" s="28"/>
      <c r="UJ152" s="28"/>
      <c r="UK152" s="28"/>
      <c r="UL152" s="28"/>
      <c r="UM152" s="28"/>
      <c r="UN152" s="28"/>
      <c r="UO152" s="28"/>
      <c r="UP152" s="28"/>
      <c r="UQ152" s="28"/>
      <c r="UR152" s="28"/>
      <c r="US152" s="28"/>
      <c r="UT152" s="28"/>
      <c r="UU152" s="28"/>
      <c r="UV152" s="28"/>
      <c r="UW152" s="28"/>
      <c r="UX152" s="28"/>
      <c r="UY152" s="28"/>
      <c r="UZ152" s="28"/>
      <c r="VA152" s="28"/>
      <c r="VB152" s="28"/>
      <c r="VC152" s="28"/>
      <c r="VD152" s="28"/>
      <c r="VE152" s="28"/>
      <c r="VF152" s="28"/>
      <c r="VG152" s="28"/>
      <c r="VH152" s="28"/>
      <c r="VI152" s="28"/>
      <c r="VJ152" s="28"/>
      <c r="VK152" s="28"/>
      <c r="VL152" s="28"/>
      <c r="VM152" s="28"/>
      <c r="VN152" s="28"/>
      <c r="VO152" s="28"/>
      <c r="VP152" s="28"/>
      <c r="VQ152" s="28"/>
      <c r="VR152" s="28"/>
      <c r="VS152" s="28"/>
      <c r="VT152" s="28"/>
      <c r="VU152" s="28"/>
      <c r="VV152" s="28"/>
      <c r="VW152" s="28"/>
      <c r="VX152" s="28"/>
      <c r="VY152" s="28"/>
      <c r="VZ152" s="28"/>
      <c r="WA152" s="28"/>
      <c r="WB152" s="28"/>
      <c r="WC152" s="28"/>
      <c r="WD152" s="28"/>
      <c r="WE152" s="28"/>
      <c r="WF152" s="28"/>
      <c r="WG152" s="28"/>
      <c r="WH152" s="28"/>
      <c r="WI152" s="28"/>
      <c r="WJ152" s="28"/>
      <c r="WK152" s="28"/>
      <c r="WL152" s="28"/>
      <c r="WM152" s="28"/>
      <c r="WN152" s="28"/>
      <c r="WO152" s="28"/>
      <c r="WP152" s="28"/>
      <c r="WQ152" s="28"/>
      <c r="WR152" s="28"/>
      <c r="WS152" s="28"/>
      <c r="WT152" s="28"/>
      <c r="WU152" s="28"/>
      <c r="WV152" s="28"/>
      <c r="WW152" s="28"/>
      <c r="WX152" s="28"/>
      <c r="WY152" s="28"/>
      <c r="WZ152" s="28"/>
      <c r="XA152" s="28"/>
      <c r="XB152" s="28"/>
      <c r="XC152" s="28"/>
      <c r="XD152" s="28"/>
      <c r="XE152" s="28"/>
      <c r="XF152" s="28"/>
      <c r="XG152" s="28"/>
      <c r="XH152" s="28"/>
      <c r="XI152" s="28"/>
      <c r="XJ152" s="28"/>
      <c r="XK152" s="28"/>
      <c r="XL152" s="28"/>
      <c r="XM152" s="28"/>
      <c r="XN152" s="28"/>
      <c r="XO152" s="28"/>
      <c r="XP152" s="28"/>
      <c r="XQ152" s="28"/>
      <c r="XR152" s="28"/>
      <c r="XS152" s="28"/>
      <c r="XT152" s="28"/>
      <c r="XU152" s="28"/>
      <c r="XV152" s="28"/>
      <c r="XW152" s="28"/>
      <c r="XX152" s="28"/>
      <c r="XY152" s="28"/>
      <c r="XZ152" s="28"/>
      <c r="YA152" s="28"/>
      <c r="YB152" s="28"/>
      <c r="YC152" s="28"/>
      <c r="YD152" s="28"/>
      <c r="YE152" s="28"/>
      <c r="YF152" s="28"/>
      <c r="YG152" s="28"/>
      <c r="YH152" s="28"/>
      <c r="YI152" s="28"/>
      <c r="YJ152" s="28"/>
      <c r="YK152" s="28"/>
      <c r="YL152" s="28"/>
      <c r="YM152" s="28"/>
      <c r="YN152" s="28"/>
      <c r="YO152" s="28"/>
      <c r="YP152" s="28"/>
      <c r="YQ152" s="28"/>
      <c r="YR152" s="28"/>
      <c r="YS152" s="28"/>
      <c r="YT152" s="28"/>
      <c r="YU152" s="28"/>
      <c r="YV152" s="28"/>
      <c r="YW152" s="28"/>
      <c r="YX152" s="28"/>
      <c r="YY152" s="28"/>
      <c r="YZ152" s="28"/>
      <c r="ZA152" s="28"/>
      <c r="ZB152" s="28"/>
      <c r="ZC152" s="28"/>
      <c r="ZD152" s="28"/>
      <c r="ZE152" s="28"/>
      <c r="ZF152" s="28"/>
      <c r="ZG152" s="28"/>
      <c r="ZH152" s="28"/>
      <c r="ZI152" s="28"/>
      <c r="ZJ152" s="28"/>
      <c r="ZK152" s="28"/>
      <c r="ZL152" s="28"/>
      <c r="ZM152" s="28"/>
      <c r="ZN152" s="28"/>
      <c r="ZO152" s="28"/>
      <c r="ZP152" s="28"/>
      <c r="ZQ152" s="28"/>
      <c r="ZR152" s="28"/>
      <c r="ZS152" s="28"/>
      <c r="ZT152" s="28"/>
      <c r="ZU152" s="28"/>
      <c r="ZV152" s="28"/>
      <c r="ZW152" s="28"/>
      <c r="ZX152" s="28"/>
      <c r="ZY152" s="28"/>
      <c r="ZZ152" s="28"/>
      <c r="AAA152" s="28"/>
      <c r="AAB152" s="28"/>
      <c r="AAC152" s="28"/>
      <c r="AAD152" s="28"/>
      <c r="AAE152" s="28"/>
      <c r="AAF152" s="28"/>
      <c r="AAG152" s="28"/>
      <c r="AAH152" s="28"/>
      <c r="AAI152" s="28"/>
      <c r="AAJ152" s="28"/>
      <c r="AAK152" s="28"/>
      <c r="AAL152" s="28"/>
      <c r="AAM152" s="28"/>
      <c r="AAN152" s="28"/>
      <c r="AAO152" s="28"/>
      <c r="AAP152" s="28"/>
      <c r="AAQ152" s="28"/>
      <c r="AAR152" s="28"/>
      <c r="AAS152" s="28"/>
      <c r="AAT152" s="28"/>
      <c r="AAU152" s="28"/>
      <c r="AAV152" s="28"/>
      <c r="AAW152" s="28"/>
      <c r="AAX152" s="28"/>
      <c r="AAY152" s="28"/>
      <c r="AAZ152" s="28"/>
      <c r="ABA152" s="28"/>
      <c r="ABB152" s="28"/>
      <c r="ABC152" s="28"/>
      <c r="ABD152" s="28"/>
      <c r="ABE152" s="28"/>
      <c r="ABF152" s="28"/>
      <c r="ABG152" s="28"/>
      <c r="ABH152" s="28"/>
      <c r="ABI152" s="28"/>
      <c r="ABJ152" s="28"/>
      <c r="ABK152" s="28"/>
      <c r="ABL152" s="28"/>
      <c r="ABM152" s="28"/>
      <c r="ABN152" s="28"/>
      <c r="ABO152" s="28"/>
      <c r="ABP152" s="28"/>
      <c r="ABQ152" s="28"/>
      <c r="ABR152" s="28"/>
      <c r="ABS152" s="28"/>
      <c r="ABT152" s="28"/>
      <c r="ABU152" s="28"/>
      <c r="ABV152" s="28"/>
      <c r="ABW152" s="28"/>
      <c r="ABX152" s="28"/>
      <c r="ABY152" s="28"/>
      <c r="ABZ152" s="28"/>
      <c r="ACA152" s="28"/>
      <c r="ACB152" s="28"/>
      <c r="ACC152" s="28"/>
      <c r="ACD152" s="28"/>
      <c r="ACE152" s="28"/>
      <c r="ACF152" s="28"/>
      <c r="ACG152" s="28"/>
      <c r="ACH152" s="28"/>
      <c r="ACI152" s="28"/>
      <c r="ACJ152" s="28"/>
      <c r="ACK152" s="28"/>
      <c r="ACL152" s="28"/>
      <c r="ACM152" s="28"/>
      <c r="ACN152" s="28"/>
      <c r="ACO152" s="28"/>
      <c r="ACP152" s="28"/>
      <c r="ACQ152" s="28"/>
      <c r="ACR152" s="28"/>
      <c r="ACS152" s="28"/>
      <c r="ACT152" s="28"/>
      <c r="ACU152" s="28"/>
      <c r="ACV152" s="28"/>
      <c r="ACW152" s="28"/>
      <c r="ACX152" s="28"/>
      <c r="ACY152" s="28"/>
      <c r="ACZ152" s="28"/>
      <c r="ADA152" s="28"/>
      <c r="ADB152" s="28"/>
      <c r="ADC152" s="28"/>
      <c r="ADD152" s="28"/>
      <c r="ADE152" s="28"/>
      <c r="ADF152" s="28"/>
      <c r="ADG152" s="28"/>
      <c r="ADH152" s="28"/>
      <c r="ADI152" s="28"/>
      <c r="ADJ152" s="28"/>
      <c r="ADK152" s="28"/>
      <c r="ADL152" s="28"/>
      <c r="ADM152" s="28"/>
      <c r="ADN152" s="28"/>
      <c r="ADO152" s="28"/>
      <c r="ADP152" s="28"/>
      <c r="ADQ152" s="28"/>
      <c r="ADR152" s="28"/>
      <c r="ADS152" s="28"/>
      <c r="ADT152" s="28"/>
      <c r="ADU152" s="28"/>
      <c r="ADV152" s="28"/>
      <c r="ADW152" s="28"/>
      <c r="ADX152" s="28"/>
      <c r="ADY152" s="28"/>
      <c r="ADZ152" s="28"/>
      <c r="AEA152" s="28"/>
      <c r="AEB152" s="28"/>
      <c r="AEC152" s="28"/>
      <c r="AED152" s="28"/>
      <c r="AEE152" s="28"/>
      <c r="AEF152" s="28"/>
      <c r="AEG152" s="28"/>
      <c r="AEH152" s="28"/>
      <c r="AEI152" s="28"/>
      <c r="AEJ152" s="28"/>
      <c r="AEK152" s="28"/>
      <c r="AEL152" s="28"/>
      <c r="AEM152" s="28"/>
      <c r="AEN152" s="28"/>
      <c r="AEO152" s="28"/>
      <c r="AEP152" s="28"/>
      <c r="AEQ152" s="28"/>
      <c r="AER152" s="28"/>
      <c r="AES152" s="28"/>
      <c r="AET152" s="28"/>
      <c r="AEU152" s="28"/>
      <c r="AEV152" s="28"/>
      <c r="AEW152" s="28"/>
      <c r="AEX152" s="28"/>
      <c r="AEY152" s="28"/>
      <c r="AEZ152" s="28"/>
      <c r="AFA152" s="28"/>
      <c r="AFB152" s="28"/>
      <c r="AFC152" s="28"/>
      <c r="AFD152" s="28"/>
      <c r="AFE152" s="28"/>
      <c r="AFF152" s="28"/>
      <c r="AFG152" s="28"/>
      <c r="AFH152" s="28"/>
      <c r="AFI152" s="28"/>
      <c r="AFJ152" s="28"/>
      <c r="AFK152" s="28"/>
      <c r="AFL152" s="28"/>
      <c r="AFM152" s="28"/>
      <c r="AFN152" s="28"/>
      <c r="AFO152" s="28"/>
      <c r="AFP152" s="28"/>
      <c r="AFQ152" s="28"/>
      <c r="AFR152" s="28"/>
      <c r="AFS152" s="28"/>
      <c r="AFT152" s="28"/>
      <c r="AFU152" s="28"/>
      <c r="AFV152" s="28"/>
      <c r="AFW152" s="28"/>
      <c r="AFX152" s="28"/>
      <c r="AFY152" s="28"/>
      <c r="AFZ152" s="28"/>
      <c r="AGA152" s="28"/>
      <c r="AGB152" s="28"/>
      <c r="AGC152" s="28"/>
      <c r="AGD152" s="28"/>
      <c r="AGE152" s="28"/>
      <c r="AGF152" s="28"/>
      <c r="AGG152" s="28"/>
      <c r="AGH152" s="28"/>
      <c r="AGI152" s="28"/>
      <c r="AGJ152" s="28"/>
      <c r="AGK152" s="28"/>
      <c r="AGL152" s="28"/>
      <c r="AGM152" s="28"/>
      <c r="AGN152" s="28"/>
      <c r="AGO152" s="28"/>
      <c r="AGP152" s="28"/>
      <c r="AGQ152" s="28"/>
      <c r="AGR152" s="28"/>
      <c r="AGS152" s="28"/>
      <c r="AGT152" s="28"/>
      <c r="AGU152" s="28"/>
      <c r="AGV152" s="28"/>
      <c r="AGW152" s="28"/>
      <c r="AGX152" s="28"/>
      <c r="AGY152" s="28"/>
      <c r="AGZ152" s="28"/>
      <c r="AHA152" s="28"/>
      <c r="AHB152" s="28"/>
      <c r="AHC152" s="28"/>
      <c r="AHD152" s="28"/>
      <c r="AHE152" s="28"/>
      <c r="AHF152" s="28"/>
      <c r="AHG152" s="28"/>
      <c r="AHH152" s="28"/>
      <c r="AHI152" s="28"/>
      <c r="AHJ152" s="28"/>
      <c r="AHK152" s="28"/>
      <c r="AHL152" s="28"/>
      <c r="AHM152" s="28"/>
      <c r="AHN152" s="28"/>
      <c r="AHO152" s="28"/>
      <c r="AHP152" s="28"/>
      <c r="AHQ152" s="28"/>
      <c r="AHR152" s="28"/>
      <c r="AHS152" s="28"/>
      <c r="AHT152" s="28"/>
      <c r="AHU152" s="28"/>
      <c r="AHV152" s="28"/>
      <c r="AHW152" s="28"/>
      <c r="AHX152" s="28"/>
      <c r="AHY152" s="28"/>
      <c r="AHZ152" s="28"/>
      <c r="AIA152" s="28"/>
      <c r="AIB152" s="28"/>
      <c r="AIC152" s="28"/>
      <c r="AID152" s="28"/>
      <c r="AIE152" s="28"/>
      <c r="AIF152" s="28"/>
      <c r="AIG152" s="28"/>
      <c r="AIH152" s="28"/>
      <c r="AII152" s="28"/>
      <c r="AIJ152" s="28"/>
      <c r="AIK152" s="28"/>
      <c r="AIL152" s="28"/>
      <c r="AIM152" s="28"/>
      <c r="AIN152" s="28"/>
      <c r="AIO152" s="28"/>
      <c r="AIP152" s="28"/>
      <c r="AIQ152" s="28"/>
      <c r="AIR152" s="28"/>
      <c r="AIS152" s="28"/>
      <c r="AIT152" s="28"/>
      <c r="AIU152" s="28"/>
      <c r="AIV152" s="28"/>
      <c r="AIW152" s="28"/>
      <c r="AIX152" s="28"/>
      <c r="AIY152" s="28"/>
      <c r="AIZ152" s="28"/>
      <c r="AJA152" s="28"/>
      <c r="AJB152" s="28"/>
      <c r="AJC152" s="28"/>
      <c r="AJD152" s="28"/>
      <c r="AJE152" s="28"/>
      <c r="AJF152" s="28"/>
      <c r="AJG152" s="28"/>
      <c r="AJH152" s="28"/>
      <c r="AJI152" s="28"/>
      <c r="AJJ152" s="28"/>
      <c r="AJK152" s="28"/>
      <c r="AJL152" s="28"/>
      <c r="AJM152" s="28"/>
      <c r="AJN152" s="28"/>
      <c r="AJO152" s="28"/>
      <c r="AJP152" s="28"/>
      <c r="AJQ152" s="28"/>
      <c r="AJR152" s="28"/>
      <c r="AJS152" s="28"/>
      <c r="AJT152" s="28"/>
      <c r="AJU152" s="28"/>
      <c r="AJV152" s="28"/>
      <c r="AJW152" s="28"/>
      <c r="AJX152" s="28"/>
      <c r="AJY152" s="28"/>
      <c r="AJZ152" s="28"/>
      <c r="AKA152" s="28"/>
      <c r="AKB152" s="28"/>
      <c r="AKC152" s="28"/>
      <c r="AKD152" s="28"/>
      <c r="AKE152" s="28"/>
      <c r="AKF152" s="28"/>
      <c r="AKG152" s="28"/>
      <c r="AKH152" s="28"/>
      <c r="AKI152" s="28"/>
      <c r="AKJ152" s="28"/>
      <c r="AKK152" s="28"/>
      <c r="AKL152" s="28"/>
      <c r="AKM152" s="28"/>
      <c r="AKN152" s="28"/>
      <c r="AKO152" s="28"/>
      <c r="AKP152" s="28"/>
      <c r="AKQ152" s="28"/>
      <c r="AKR152" s="28"/>
      <c r="AKS152" s="28"/>
      <c r="AKT152" s="28"/>
      <c r="AKU152" s="28"/>
      <c r="AKV152" s="28"/>
      <c r="AKW152" s="28"/>
      <c r="AKX152" s="28"/>
      <c r="AKY152" s="28"/>
      <c r="AKZ152" s="28"/>
      <c r="ALA152" s="28"/>
      <c r="ALB152" s="28"/>
      <c r="ALC152" s="28"/>
      <c r="ALD152" s="28"/>
      <c r="ALE152" s="28"/>
      <c r="ALF152" s="28"/>
      <c r="ALG152" s="28"/>
      <c r="ALH152" s="28"/>
      <c r="ALI152" s="28"/>
      <c r="ALJ152" s="28"/>
      <c r="ALK152" s="28"/>
      <c r="ALL152" s="28"/>
      <c r="ALM152" s="28"/>
      <c r="ALN152" s="28"/>
      <c r="ALO152" s="28"/>
      <c r="ALP152" s="28"/>
      <c r="ALQ152" s="28"/>
      <c r="ALR152" s="28"/>
      <c r="ALS152" s="28"/>
      <c r="ALT152" s="28"/>
      <c r="ALU152" s="28"/>
      <c r="ALV152" s="28"/>
      <c r="ALW152" s="28"/>
      <c r="ALX152" s="28"/>
      <c r="ALY152" s="28"/>
      <c r="ALZ152" s="28"/>
      <c r="AMA152" s="28"/>
      <c r="AMB152" s="28"/>
      <c r="AMC152" s="28"/>
      <c r="AMD152" s="28"/>
      <c r="AME152" s="28"/>
      <c r="AMF152" s="28"/>
      <c r="AMG152" s="28"/>
      <c r="AMH152" s="28"/>
      <c r="AMI152" s="28"/>
      <c r="AMJ152" s="28"/>
      <c r="AMK152" s="28"/>
      <c r="AML152" s="28"/>
      <c r="AMM152" s="28"/>
      <c r="AMN152" s="28"/>
      <c r="AMO152" s="28"/>
      <c r="AMP152" s="28"/>
      <c r="AMQ152" s="28"/>
      <c r="AMR152" s="28"/>
      <c r="AMS152" s="28"/>
      <c r="AMT152" s="28"/>
      <c r="AMU152" s="28"/>
      <c r="AMV152" s="28"/>
      <c r="AMW152" s="28"/>
      <c r="AMX152" s="28"/>
      <c r="AMY152" s="28"/>
      <c r="AMZ152" s="28"/>
      <c r="ANA152" s="28"/>
      <c r="ANB152" s="28"/>
      <c r="ANC152" s="28"/>
      <c r="AND152" s="28"/>
      <c r="ANE152" s="28"/>
      <c r="ANF152" s="28"/>
      <c r="ANG152" s="28"/>
      <c r="ANH152" s="28"/>
      <c r="ANI152" s="28"/>
      <c r="ANJ152" s="28"/>
      <c r="ANK152" s="28"/>
      <c r="ANL152" s="28"/>
      <c r="ANM152" s="28"/>
      <c r="ANN152" s="28"/>
      <c r="ANO152" s="28"/>
      <c r="ANP152" s="28"/>
      <c r="ANQ152" s="28"/>
      <c r="ANR152" s="28"/>
      <c r="ANS152" s="28"/>
      <c r="ANT152" s="28"/>
      <c r="ANU152" s="28"/>
      <c r="ANV152" s="28"/>
      <c r="ANW152" s="28"/>
      <c r="ANX152" s="28"/>
      <c r="ANY152" s="28"/>
      <c r="ANZ152" s="28"/>
      <c r="AOA152" s="28"/>
      <c r="AOB152" s="28"/>
      <c r="AOC152" s="28"/>
      <c r="AOD152" s="28"/>
      <c r="AOE152" s="28"/>
      <c r="AOF152" s="28"/>
      <c r="AOG152" s="28"/>
      <c r="AOH152" s="28"/>
      <c r="AOI152" s="28"/>
      <c r="AOJ152" s="28"/>
      <c r="AOK152" s="28"/>
      <c r="AOL152" s="28"/>
      <c r="AOM152" s="28"/>
      <c r="AON152" s="28"/>
      <c r="AOO152" s="28"/>
      <c r="AOP152" s="28"/>
      <c r="AOQ152" s="28"/>
      <c r="AOR152" s="28"/>
      <c r="AOS152" s="28"/>
      <c r="AOT152" s="28"/>
      <c r="AOU152" s="28"/>
      <c r="AOV152" s="28"/>
      <c r="AOW152" s="28"/>
      <c r="AOX152" s="28"/>
      <c r="AOY152" s="28"/>
      <c r="AOZ152" s="28"/>
      <c r="APA152" s="28"/>
      <c r="APB152" s="28"/>
      <c r="APC152" s="28"/>
      <c r="APD152" s="28"/>
      <c r="APE152" s="28"/>
      <c r="APF152" s="28"/>
      <c r="APG152" s="28"/>
      <c r="APH152" s="28"/>
      <c r="API152" s="28"/>
      <c r="APJ152" s="28"/>
      <c r="APK152" s="28"/>
      <c r="APL152" s="28"/>
      <c r="APM152" s="28"/>
      <c r="APN152" s="28"/>
      <c r="APO152" s="28"/>
      <c r="APP152" s="28"/>
      <c r="APQ152" s="28"/>
      <c r="APR152" s="28"/>
      <c r="APS152" s="28"/>
      <c r="APT152" s="28"/>
      <c r="APU152" s="28"/>
      <c r="APV152" s="28"/>
      <c r="APW152" s="28"/>
      <c r="APX152" s="28"/>
      <c r="APY152" s="28"/>
      <c r="APZ152" s="28"/>
      <c r="AQA152" s="28"/>
      <c r="AQB152" s="28"/>
      <c r="AQC152" s="28"/>
      <c r="AQD152" s="28"/>
      <c r="AQE152" s="28"/>
      <c r="AQF152" s="28"/>
      <c r="AQG152" s="28"/>
      <c r="AQH152" s="28"/>
      <c r="AQI152" s="28"/>
      <c r="AQJ152" s="28"/>
      <c r="AQK152" s="28"/>
      <c r="AQL152" s="28"/>
      <c r="AQM152" s="28"/>
      <c r="AQN152" s="28"/>
      <c r="AQO152" s="28"/>
      <c r="AQP152" s="28"/>
      <c r="AQQ152" s="28"/>
      <c r="AQR152" s="28"/>
      <c r="AQS152" s="28"/>
      <c r="AQT152" s="28"/>
      <c r="AQU152" s="28"/>
      <c r="AQV152" s="28"/>
      <c r="AQW152" s="28"/>
      <c r="AQX152" s="28"/>
      <c r="AQY152" s="28"/>
      <c r="AQZ152" s="28"/>
      <c r="ARA152" s="28"/>
      <c r="ARB152" s="28"/>
      <c r="ARC152" s="28"/>
      <c r="ARD152" s="28"/>
      <c r="ARE152" s="28"/>
      <c r="ARF152" s="28"/>
      <c r="ARG152" s="28"/>
      <c r="ARH152" s="28"/>
      <c r="ARI152" s="28"/>
      <c r="ARJ152" s="28"/>
      <c r="ARK152" s="28"/>
      <c r="ARL152" s="28"/>
      <c r="ARM152" s="28"/>
      <c r="ARN152" s="28"/>
      <c r="ARO152" s="28"/>
      <c r="ARP152" s="28"/>
      <c r="ARQ152" s="28"/>
      <c r="ARR152" s="28"/>
      <c r="ARS152" s="28"/>
      <c r="ART152" s="28"/>
      <c r="ARU152" s="28"/>
      <c r="ARV152" s="28"/>
      <c r="ARW152" s="28"/>
      <c r="ARX152" s="28"/>
      <c r="ARY152" s="28"/>
      <c r="ARZ152" s="28"/>
      <c r="ASA152" s="28"/>
      <c r="ASB152" s="28"/>
      <c r="ASC152" s="28"/>
      <c r="ASD152" s="28"/>
      <c r="ASE152" s="28"/>
      <c r="ASF152" s="28"/>
      <c r="ASG152" s="28"/>
      <c r="ASH152" s="28"/>
      <c r="ASI152" s="28"/>
      <c r="ASJ152" s="28"/>
      <c r="ASK152" s="28"/>
      <c r="ASL152" s="28"/>
      <c r="ASM152" s="28"/>
      <c r="ASN152" s="28"/>
      <c r="ASO152" s="28"/>
      <c r="ASP152" s="28"/>
      <c r="ASQ152" s="28"/>
      <c r="ASR152" s="28"/>
      <c r="ASS152" s="28"/>
      <c r="AST152" s="28"/>
      <c r="ASU152" s="28"/>
      <c r="ASV152" s="28"/>
      <c r="ASW152" s="28"/>
      <c r="ASX152" s="28"/>
      <c r="ASY152" s="28"/>
      <c r="ASZ152" s="28"/>
      <c r="ATA152" s="28"/>
      <c r="ATB152" s="28"/>
      <c r="ATC152" s="28"/>
      <c r="ATD152" s="28"/>
      <c r="ATE152" s="28"/>
      <c r="ATF152" s="28"/>
      <c r="ATG152" s="28"/>
      <c r="ATH152" s="28"/>
      <c r="ATI152" s="28"/>
      <c r="ATJ152" s="28"/>
      <c r="ATK152" s="28"/>
      <c r="ATL152" s="28"/>
    </row>
    <row r="154" spans="1:1208" s="4" customFormat="1" x14ac:dyDescent="0.25">
      <c r="A154" s="137">
        <v>5742</v>
      </c>
      <c r="B154" s="56" t="str">
        <f xml:space="preserve"> CONCATENATE("INDIRECT COSTS (TYPE"," ", T1,")")</f>
        <v>INDIRECT COSTS (TYPE MTDC)</v>
      </c>
      <c r="C154" s="57">
        <f>S1</f>
        <v>0.55000000000000004</v>
      </c>
      <c r="D154" s="57"/>
      <c r="E154" s="160" t="str">
        <f>IF(A154="select","",_xlfn.XLOOKUP(A154,Fields!G:G,Fields!D:D))</f>
        <v>Federal Indirect Cost Recovery</v>
      </c>
      <c r="F154" s="58"/>
      <c r="G154" s="58"/>
      <c r="H154" s="56"/>
      <c r="I154" s="56"/>
      <c r="J154" s="56"/>
      <c r="K154" s="56"/>
      <c r="L154" s="56"/>
      <c r="M154" s="58">
        <f>ROUND(M158*$C$154,0)</f>
        <v>0</v>
      </c>
      <c r="N154" s="58">
        <f t="shared" ref="N154:Q154" si="111">ROUND(N158*$C$154,0)</f>
        <v>0</v>
      </c>
      <c r="O154" s="58">
        <f t="shared" si="111"/>
        <v>0</v>
      </c>
      <c r="P154" s="58">
        <f t="shared" si="111"/>
        <v>0</v>
      </c>
      <c r="Q154" s="58">
        <f t="shared" si="111"/>
        <v>0</v>
      </c>
      <c r="R154" s="58">
        <f>SUM(M154:Q154)</f>
        <v>0</v>
      </c>
      <c r="S154" s="68">
        <f>ROUND(R158*C154,0)</f>
        <v>0</v>
      </c>
      <c r="T154" s="28"/>
      <c r="U154" s="28"/>
      <c r="V154" s="28"/>
      <c r="W154" s="28"/>
      <c r="X154" s="28"/>
      <c r="Y154" s="28"/>
      <c r="Z154" s="28"/>
      <c r="AA154" s="28"/>
      <c r="AB154" s="28"/>
      <c r="AC154" s="28"/>
      <c r="AD154" s="28"/>
      <c r="AE154" s="28"/>
      <c r="AF154" s="28"/>
      <c r="AG154" s="28"/>
      <c r="AH154" s="28"/>
      <c r="AI154" s="28"/>
      <c r="AJ154" s="28"/>
      <c r="AK154" s="28"/>
      <c r="AL154" s="28"/>
      <c r="AM154" s="28"/>
      <c r="AN154" s="28"/>
      <c r="AO154" s="28"/>
      <c r="AP154" s="28"/>
      <c r="AQ154" s="28"/>
      <c r="AR154" s="28"/>
      <c r="AS154" s="28"/>
      <c r="AT154" s="28"/>
      <c r="AU154" s="28"/>
      <c r="AV154" s="28"/>
      <c r="AW154" s="28"/>
      <c r="AX154" s="28"/>
      <c r="AY154" s="28"/>
      <c r="AZ154" s="28"/>
      <c r="BA154" s="28"/>
      <c r="BB154" s="28"/>
      <c r="BC154" s="28"/>
      <c r="BD154" s="28"/>
      <c r="BE154" s="28"/>
      <c r="BF154" s="28"/>
      <c r="BG154" s="28"/>
      <c r="BH154" s="28"/>
      <c r="BI154" s="28"/>
      <c r="BJ154" s="28"/>
      <c r="BK154" s="28"/>
      <c r="BL154" s="28"/>
      <c r="BM154" s="28"/>
      <c r="BN154" s="28"/>
      <c r="BO154" s="28"/>
      <c r="BP154" s="28"/>
      <c r="BQ154" s="28"/>
      <c r="BR154" s="28"/>
      <c r="BS154" s="28"/>
      <c r="BT154" s="28"/>
      <c r="BU154" s="28"/>
      <c r="BV154" s="28"/>
      <c r="BW154" s="28"/>
      <c r="BX154" s="28"/>
      <c r="BY154" s="28"/>
      <c r="BZ154" s="28"/>
      <c r="CA154" s="28"/>
      <c r="CB154" s="28"/>
      <c r="CC154" s="28"/>
      <c r="CD154" s="28"/>
      <c r="CE154" s="28"/>
      <c r="CF154" s="28"/>
      <c r="CG154" s="28"/>
      <c r="CH154" s="28"/>
      <c r="CI154" s="28"/>
      <c r="CJ154" s="28"/>
      <c r="CK154" s="28"/>
      <c r="CL154" s="28"/>
      <c r="CM154" s="28"/>
      <c r="CN154" s="28"/>
      <c r="CO154" s="28"/>
      <c r="CP154" s="28"/>
      <c r="CQ154" s="28"/>
      <c r="CR154" s="28"/>
      <c r="CS154" s="28"/>
      <c r="CT154" s="28"/>
      <c r="CU154" s="28"/>
      <c r="CV154" s="28"/>
      <c r="CW154" s="28"/>
      <c r="CX154" s="28"/>
      <c r="CY154" s="28"/>
      <c r="CZ154" s="28"/>
      <c r="DA154" s="28"/>
      <c r="DB154" s="28"/>
      <c r="DC154" s="28"/>
      <c r="DD154" s="28"/>
      <c r="DE154" s="28"/>
      <c r="DF154" s="28"/>
      <c r="DG154" s="28"/>
      <c r="DH154" s="28"/>
      <c r="DI154" s="28"/>
      <c r="DJ154" s="28"/>
      <c r="DK154" s="28"/>
      <c r="DL154" s="28"/>
      <c r="DM154" s="28"/>
      <c r="DN154" s="28"/>
      <c r="DO154" s="28"/>
      <c r="DP154" s="28"/>
      <c r="DQ154" s="28"/>
      <c r="DR154" s="28"/>
      <c r="DS154" s="28"/>
      <c r="DT154" s="28"/>
      <c r="DU154" s="28"/>
      <c r="DV154" s="28"/>
      <c r="DW154" s="28"/>
      <c r="DX154" s="28"/>
      <c r="DY154" s="28"/>
      <c r="DZ154" s="28"/>
      <c r="EA154" s="28"/>
      <c r="EB154" s="28"/>
      <c r="EC154" s="28"/>
      <c r="ED154" s="28"/>
      <c r="EE154" s="28"/>
      <c r="EF154" s="28"/>
      <c r="EG154" s="28"/>
      <c r="EH154" s="28"/>
      <c r="EI154" s="28"/>
      <c r="EJ154" s="28"/>
      <c r="EK154" s="28"/>
      <c r="EL154" s="28"/>
      <c r="EM154" s="28"/>
      <c r="EN154" s="28"/>
      <c r="EO154" s="28"/>
      <c r="EP154" s="28"/>
      <c r="EQ154" s="28"/>
      <c r="ER154" s="28"/>
      <c r="ES154" s="28"/>
      <c r="ET154" s="28"/>
      <c r="EU154" s="28"/>
      <c r="EV154" s="28"/>
      <c r="EW154" s="28"/>
      <c r="EX154" s="28"/>
      <c r="EY154" s="28"/>
      <c r="EZ154" s="28"/>
      <c r="FA154" s="28"/>
      <c r="FB154" s="28"/>
      <c r="FC154" s="28"/>
      <c r="FD154" s="28"/>
      <c r="FE154" s="28"/>
      <c r="FF154" s="28"/>
      <c r="FG154" s="28"/>
      <c r="FH154" s="28"/>
      <c r="FI154" s="28"/>
      <c r="FJ154" s="28"/>
      <c r="FK154" s="28"/>
      <c r="FL154" s="28"/>
      <c r="FM154" s="28"/>
      <c r="FN154" s="28"/>
      <c r="FO154" s="28"/>
      <c r="FP154" s="28"/>
      <c r="FQ154" s="28"/>
      <c r="FR154" s="28"/>
      <c r="FS154" s="28"/>
      <c r="FT154" s="28"/>
      <c r="FU154" s="28"/>
      <c r="FV154" s="28"/>
      <c r="FW154" s="28"/>
      <c r="FX154" s="28"/>
      <c r="FY154" s="28"/>
      <c r="FZ154" s="28"/>
      <c r="GA154" s="28"/>
      <c r="GB154" s="28"/>
      <c r="GC154" s="28"/>
      <c r="GD154" s="28"/>
      <c r="GE154" s="28"/>
      <c r="GF154" s="28"/>
      <c r="GG154" s="28"/>
      <c r="GH154" s="28"/>
      <c r="GI154" s="28"/>
      <c r="GJ154" s="28"/>
      <c r="GK154" s="28"/>
      <c r="GL154" s="28"/>
      <c r="GM154" s="28"/>
      <c r="GN154" s="28"/>
      <c r="GO154" s="28"/>
      <c r="GP154" s="28"/>
      <c r="GQ154" s="28"/>
      <c r="GR154" s="28"/>
      <c r="GS154" s="28"/>
      <c r="GT154" s="28"/>
      <c r="GU154" s="28"/>
      <c r="GV154" s="28"/>
      <c r="GW154" s="28"/>
      <c r="GX154" s="28"/>
      <c r="GY154" s="28"/>
      <c r="GZ154" s="28"/>
      <c r="HA154" s="28"/>
      <c r="HB154" s="28"/>
      <c r="HC154" s="28"/>
      <c r="HD154" s="28"/>
      <c r="HE154" s="28"/>
      <c r="HF154" s="28"/>
      <c r="HG154" s="28"/>
      <c r="HH154" s="28"/>
      <c r="HI154" s="28"/>
      <c r="HJ154" s="28"/>
      <c r="HK154" s="28"/>
      <c r="HL154" s="28"/>
      <c r="HM154" s="28"/>
      <c r="HN154" s="28"/>
      <c r="HO154" s="28"/>
      <c r="HP154" s="28"/>
      <c r="HQ154" s="28"/>
      <c r="HR154" s="28"/>
      <c r="HS154" s="28"/>
      <c r="HT154" s="28"/>
      <c r="HU154" s="28"/>
      <c r="HV154" s="28"/>
      <c r="HW154" s="28"/>
      <c r="HX154" s="28"/>
      <c r="HY154" s="28"/>
      <c r="HZ154" s="28"/>
      <c r="IA154" s="28"/>
      <c r="IB154" s="28"/>
      <c r="IC154" s="28"/>
      <c r="ID154" s="28"/>
      <c r="IE154" s="28"/>
      <c r="IF154" s="28"/>
      <c r="IG154" s="28"/>
      <c r="IH154" s="28"/>
      <c r="II154" s="28"/>
      <c r="IJ154" s="28"/>
      <c r="IK154" s="28"/>
      <c r="IL154" s="28"/>
      <c r="IM154" s="28"/>
      <c r="IN154" s="28"/>
      <c r="IO154" s="28"/>
      <c r="IP154" s="28"/>
      <c r="IQ154" s="28"/>
      <c r="IR154" s="28"/>
      <c r="IS154" s="28"/>
      <c r="IT154" s="28"/>
      <c r="IU154" s="28"/>
      <c r="IV154" s="28"/>
      <c r="IW154" s="28"/>
      <c r="IX154" s="28"/>
      <c r="IY154" s="28"/>
      <c r="IZ154" s="28"/>
      <c r="JA154" s="28"/>
      <c r="JB154" s="28"/>
      <c r="JC154" s="28"/>
      <c r="JD154" s="28"/>
      <c r="JE154" s="28"/>
      <c r="JF154" s="28"/>
      <c r="JG154" s="28"/>
      <c r="JH154" s="28"/>
      <c r="JI154" s="28"/>
      <c r="JJ154" s="28"/>
      <c r="JK154" s="28"/>
      <c r="JL154" s="28"/>
      <c r="JM154" s="28"/>
      <c r="JN154" s="28"/>
      <c r="JO154" s="28"/>
      <c r="JP154" s="28"/>
      <c r="JQ154" s="28"/>
      <c r="JR154" s="28"/>
      <c r="JS154" s="28"/>
      <c r="JT154" s="28"/>
      <c r="JU154" s="28"/>
      <c r="JV154" s="28"/>
      <c r="JW154" s="28"/>
      <c r="JX154" s="28"/>
      <c r="JY154" s="28"/>
      <c r="JZ154" s="28"/>
      <c r="KA154" s="28"/>
      <c r="KB154" s="28"/>
      <c r="KC154" s="28"/>
      <c r="KD154" s="28"/>
      <c r="KE154" s="28"/>
      <c r="KF154" s="28"/>
      <c r="KG154" s="28"/>
      <c r="KH154" s="28"/>
      <c r="KI154" s="28"/>
      <c r="KJ154" s="28"/>
      <c r="KK154" s="28"/>
      <c r="KL154" s="28"/>
      <c r="KM154" s="28"/>
      <c r="KN154" s="28"/>
      <c r="KO154" s="28"/>
      <c r="KP154" s="28"/>
      <c r="KQ154" s="28"/>
      <c r="KR154" s="28"/>
      <c r="KS154" s="28"/>
      <c r="KT154" s="28"/>
      <c r="KU154" s="28"/>
      <c r="KV154" s="28"/>
      <c r="KW154" s="28"/>
      <c r="KX154" s="28"/>
      <c r="KY154" s="28"/>
      <c r="KZ154" s="28"/>
      <c r="LA154" s="28"/>
      <c r="LB154" s="28"/>
      <c r="LC154" s="28"/>
      <c r="LD154" s="28"/>
      <c r="LE154" s="28"/>
      <c r="LF154" s="28"/>
      <c r="LG154" s="28"/>
      <c r="LH154" s="28"/>
      <c r="LI154" s="28"/>
      <c r="LJ154" s="28"/>
      <c r="LK154" s="28"/>
      <c r="LL154" s="28"/>
      <c r="LM154" s="28"/>
      <c r="LN154" s="28"/>
      <c r="LO154" s="28"/>
      <c r="LP154" s="28"/>
      <c r="LQ154" s="28"/>
      <c r="LR154" s="28"/>
      <c r="LS154" s="28"/>
      <c r="LT154" s="28"/>
      <c r="LU154" s="28"/>
      <c r="LV154" s="28"/>
      <c r="LW154" s="28"/>
      <c r="LX154" s="28"/>
      <c r="LY154" s="28"/>
      <c r="LZ154" s="28"/>
      <c r="MA154" s="28"/>
      <c r="MB154" s="28"/>
      <c r="MC154" s="28"/>
      <c r="MD154" s="28"/>
      <c r="ME154" s="28"/>
      <c r="MF154" s="28"/>
      <c r="MG154" s="28"/>
      <c r="MH154" s="28"/>
      <c r="MI154" s="28"/>
      <c r="MJ154" s="28"/>
      <c r="MK154" s="28"/>
      <c r="ML154" s="28"/>
      <c r="MM154" s="28"/>
      <c r="MN154" s="28"/>
      <c r="MO154" s="28"/>
      <c r="MP154" s="28"/>
      <c r="MQ154" s="28"/>
      <c r="MR154" s="28"/>
      <c r="MS154" s="28"/>
      <c r="MT154" s="28"/>
      <c r="MU154" s="28"/>
      <c r="MV154" s="28"/>
      <c r="MW154" s="28"/>
      <c r="MX154" s="28"/>
      <c r="MY154" s="28"/>
      <c r="MZ154" s="28"/>
      <c r="NA154" s="28"/>
      <c r="NB154" s="28"/>
      <c r="NC154" s="28"/>
      <c r="ND154" s="28"/>
      <c r="NE154" s="28"/>
      <c r="NF154" s="28"/>
      <c r="NG154" s="28"/>
      <c r="NH154" s="28"/>
      <c r="NI154" s="28"/>
      <c r="NJ154" s="28"/>
      <c r="NK154" s="28"/>
      <c r="NL154" s="28"/>
      <c r="NM154" s="28"/>
      <c r="NN154" s="28"/>
      <c r="NO154" s="28"/>
      <c r="NP154" s="28"/>
      <c r="NQ154" s="28"/>
      <c r="NR154" s="28"/>
      <c r="NS154" s="28"/>
      <c r="NT154" s="28"/>
      <c r="NU154" s="28"/>
      <c r="NV154" s="28"/>
      <c r="NW154" s="28"/>
      <c r="NX154" s="28"/>
      <c r="NY154" s="28"/>
      <c r="NZ154" s="28"/>
      <c r="OA154" s="28"/>
      <c r="OB154" s="28"/>
      <c r="OC154" s="28"/>
      <c r="OD154" s="28"/>
      <c r="OE154" s="28"/>
      <c r="OF154" s="28"/>
      <c r="OG154" s="28"/>
      <c r="OH154" s="28"/>
      <c r="OI154" s="28"/>
      <c r="OJ154" s="28"/>
      <c r="OK154" s="28"/>
      <c r="OL154" s="28"/>
      <c r="OM154" s="28"/>
      <c r="ON154" s="28"/>
      <c r="OO154" s="28"/>
      <c r="OP154" s="28"/>
      <c r="OQ154" s="28"/>
      <c r="OR154" s="28"/>
      <c r="OS154" s="28"/>
      <c r="OT154" s="28"/>
      <c r="OU154" s="28"/>
      <c r="OV154" s="28"/>
      <c r="OW154" s="28"/>
      <c r="OX154" s="28"/>
      <c r="OY154" s="28"/>
      <c r="OZ154" s="28"/>
      <c r="PA154" s="28"/>
      <c r="PB154" s="28"/>
      <c r="PC154" s="28"/>
      <c r="PD154" s="28"/>
      <c r="PE154" s="28"/>
      <c r="PF154" s="28"/>
      <c r="PG154" s="28"/>
      <c r="PH154" s="28"/>
      <c r="PI154" s="28"/>
      <c r="PJ154" s="28"/>
      <c r="PK154" s="28"/>
      <c r="PL154" s="28"/>
      <c r="PM154" s="28"/>
      <c r="PN154" s="28"/>
      <c r="PO154" s="28"/>
      <c r="PP154" s="28"/>
      <c r="PQ154" s="28"/>
      <c r="PR154" s="28"/>
      <c r="PS154" s="28"/>
      <c r="PT154" s="28"/>
      <c r="PU154" s="28"/>
      <c r="PV154" s="28"/>
      <c r="PW154" s="28"/>
      <c r="PX154" s="28"/>
      <c r="PY154" s="28"/>
      <c r="PZ154" s="28"/>
      <c r="QA154" s="28"/>
      <c r="QB154" s="28"/>
      <c r="QC154" s="28"/>
      <c r="QD154" s="28"/>
      <c r="QE154" s="28"/>
      <c r="QF154" s="28"/>
      <c r="QG154" s="28"/>
      <c r="QH154" s="28"/>
      <c r="QI154" s="28"/>
      <c r="QJ154" s="28"/>
      <c r="QK154" s="28"/>
      <c r="QL154" s="28"/>
      <c r="QM154" s="28"/>
      <c r="QN154" s="28"/>
      <c r="QO154" s="28"/>
      <c r="QP154" s="28"/>
      <c r="QQ154" s="28"/>
      <c r="QR154" s="28"/>
      <c r="QS154" s="28"/>
      <c r="QT154" s="28"/>
      <c r="QU154" s="28"/>
      <c r="QV154" s="28"/>
      <c r="QW154" s="28"/>
      <c r="QX154" s="28"/>
      <c r="QY154" s="28"/>
      <c r="QZ154" s="28"/>
      <c r="RA154" s="28"/>
      <c r="RB154" s="28"/>
      <c r="RC154" s="28"/>
      <c r="RD154" s="28"/>
      <c r="RE154" s="28"/>
      <c r="RF154" s="28"/>
      <c r="RG154" s="28"/>
      <c r="RH154" s="28"/>
      <c r="RI154" s="28"/>
      <c r="RJ154" s="28"/>
      <c r="RK154" s="28"/>
      <c r="RL154" s="28"/>
      <c r="RM154" s="28"/>
      <c r="RN154" s="28"/>
      <c r="RO154" s="28"/>
      <c r="RP154" s="28"/>
      <c r="RQ154" s="28"/>
      <c r="RR154" s="28"/>
      <c r="RS154" s="28"/>
      <c r="RT154" s="28"/>
      <c r="RU154" s="28"/>
      <c r="RV154" s="28"/>
      <c r="RW154" s="28"/>
      <c r="RX154" s="28"/>
      <c r="RY154" s="28"/>
      <c r="RZ154" s="28"/>
      <c r="SA154" s="28"/>
      <c r="SB154" s="28"/>
      <c r="SC154" s="28"/>
      <c r="SD154" s="28"/>
      <c r="SE154" s="28"/>
      <c r="SF154" s="28"/>
      <c r="SG154" s="28"/>
      <c r="SH154" s="28"/>
      <c r="SI154" s="28"/>
      <c r="SJ154" s="28"/>
      <c r="SK154" s="28"/>
      <c r="SL154" s="28"/>
      <c r="SM154" s="28"/>
      <c r="SN154" s="28"/>
      <c r="SO154" s="28"/>
      <c r="SP154" s="28"/>
      <c r="SQ154" s="28"/>
      <c r="SR154" s="28"/>
      <c r="SS154" s="28"/>
      <c r="ST154" s="28"/>
      <c r="SU154" s="28"/>
      <c r="SV154" s="28"/>
      <c r="SW154" s="28"/>
      <c r="SX154" s="28"/>
      <c r="SY154" s="28"/>
      <c r="SZ154" s="28"/>
      <c r="TA154" s="28"/>
      <c r="TB154" s="28"/>
      <c r="TC154" s="28"/>
      <c r="TD154" s="28"/>
      <c r="TE154" s="28"/>
      <c r="TF154" s="28"/>
      <c r="TG154" s="28"/>
      <c r="TH154" s="28"/>
      <c r="TI154" s="28"/>
      <c r="TJ154" s="28"/>
      <c r="TK154" s="28"/>
      <c r="TL154" s="28"/>
      <c r="TM154" s="28"/>
      <c r="TN154" s="28"/>
      <c r="TO154" s="28"/>
      <c r="TP154" s="28"/>
      <c r="TQ154" s="28"/>
      <c r="TR154" s="28"/>
      <c r="TS154" s="28"/>
      <c r="TT154" s="28"/>
      <c r="TU154" s="28"/>
      <c r="TV154" s="28"/>
      <c r="TW154" s="28"/>
      <c r="TX154" s="28"/>
      <c r="TY154" s="28"/>
      <c r="TZ154" s="28"/>
      <c r="UA154" s="28"/>
      <c r="UB154" s="28"/>
      <c r="UC154" s="28"/>
      <c r="UD154" s="28"/>
      <c r="UE154" s="28"/>
      <c r="UF154" s="28"/>
      <c r="UG154" s="28"/>
      <c r="UH154" s="28"/>
      <c r="UI154" s="28"/>
      <c r="UJ154" s="28"/>
      <c r="UK154" s="28"/>
      <c r="UL154" s="28"/>
      <c r="UM154" s="28"/>
      <c r="UN154" s="28"/>
      <c r="UO154" s="28"/>
      <c r="UP154" s="28"/>
      <c r="UQ154" s="28"/>
      <c r="UR154" s="28"/>
      <c r="US154" s="28"/>
      <c r="UT154" s="28"/>
      <c r="UU154" s="28"/>
      <c r="UV154" s="28"/>
      <c r="UW154" s="28"/>
      <c r="UX154" s="28"/>
      <c r="UY154" s="28"/>
      <c r="UZ154" s="28"/>
      <c r="VA154" s="28"/>
      <c r="VB154" s="28"/>
      <c r="VC154" s="28"/>
      <c r="VD154" s="28"/>
      <c r="VE154" s="28"/>
      <c r="VF154" s="28"/>
      <c r="VG154" s="28"/>
      <c r="VH154" s="28"/>
      <c r="VI154" s="28"/>
      <c r="VJ154" s="28"/>
      <c r="VK154" s="28"/>
      <c r="VL154" s="28"/>
      <c r="VM154" s="28"/>
      <c r="VN154" s="28"/>
      <c r="VO154" s="28"/>
      <c r="VP154" s="28"/>
      <c r="VQ154" s="28"/>
      <c r="VR154" s="28"/>
      <c r="VS154" s="28"/>
      <c r="VT154" s="28"/>
      <c r="VU154" s="28"/>
      <c r="VV154" s="28"/>
      <c r="VW154" s="28"/>
      <c r="VX154" s="28"/>
      <c r="VY154" s="28"/>
      <c r="VZ154" s="28"/>
      <c r="WA154" s="28"/>
      <c r="WB154" s="28"/>
      <c r="WC154" s="28"/>
      <c r="WD154" s="28"/>
      <c r="WE154" s="28"/>
      <c r="WF154" s="28"/>
      <c r="WG154" s="28"/>
      <c r="WH154" s="28"/>
      <c r="WI154" s="28"/>
      <c r="WJ154" s="28"/>
      <c r="WK154" s="28"/>
      <c r="WL154" s="28"/>
      <c r="WM154" s="28"/>
      <c r="WN154" s="28"/>
      <c r="WO154" s="28"/>
      <c r="WP154" s="28"/>
      <c r="WQ154" s="28"/>
      <c r="WR154" s="28"/>
      <c r="WS154" s="28"/>
      <c r="WT154" s="28"/>
      <c r="WU154" s="28"/>
      <c r="WV154" s="28"/>
      <c r="WW154" s="28"/>
      <c r="WX154" s="28"/>
      <c r="WY154" s="28"/>
      <c r="WZ154" s="28"/>
      <c r="XA154" s="28"/>
      <c r="XB154" s="28"/>
      <c r="XC154" s="28"/>
      <c r="XD154" s="28"/>
      <c r="XE154" s="28"/>
      <c r="XF154" s="28"/>
      <c r="XG154" s="28"/>
      <c r="XH154" s="28"/>
      <c r="XI154" s="28"/>
      <c r="XJ154" s="28"/>
      <c r="XK154" s="28"/>
      <c r="XL154" s="28"/>
      <c r="XM154" s="28"/>
      <c r="XN154" s="28"/>
      <c r="XO154" s="28"/>
      <c r="XP154" s="28"/>
      <c r="XQ154" s="28"/>
      <c r="XR154" s="28"/>
      <c r="XS154" s="28"/>
      <c r="XT154" s="28"/>
      <c r="XU154" s="28"/>
      <c r="XV154" s="28"/>
      <c r="XW154" s="28"/>
      <c r="XX154" s="28"/>
      <c r="XY154" s="28"/>
      <c r="XZ154" s="28"/>
      <c r="YA154" s="28"/>
      <c r="YB154" s="28"/>
      <c r="YC154" s="28"/>
      <c r="YD154" s="28"/>
      <c r="YE154" s="28"/>
      <c r="YF154" s="28"/>
      <c r="YG154" s="28"/>
      <c r="YH154" s="28"/>
      <c r="YI154" s="28"/>
      <c r="YJ154" s="28"/>
      <c r="YK154" s="28"/>
      <c r="YL154" s="28"/>
      <c r="YM154" s="28"/>
      <c r="YN154" s="28"/>
      <c r="YO154" s="28"/>
      <c r="YP154" s="28"/>
      <c r="YQ154" s="28"/>
      <c r="YR154" s="28"/>
      <c r="YS154" s="28"/>
      <c r="YT154" s="28"/>
      <c r="YU154" s="28"/>
      <c r="YV154" s="28"/>
      <c r="YW154" s="28"/>
      <c r="YX154" s="28"/>
      <c r="YY154" s="28"/>
      <c r="YZ154" s="28"/>
      <c r="ZA154" s="28"/>
      <c r="ZB154" s="28"/>
      <c r="ZC154" s="28"/>
      <c r="ZD154" s="28"/>
      <c r="ZE154" s="28"/>
      <c r="ZF154" s="28"/>
      <c r="ZG154" s="28"/>
      <c r="ZH154" s="28"/>
      <c r="ZI154" s="28"/>
      <c r="ZJ154" s="28"/>
      <c r="ZK154" s="28"/>
      <c r="ZL154" s="28"/>
      <c r="ZM154" s="28"/>
      <c r="ZN154" s="28"/>
      <c r="ZO154" s="28"/>
      <c r="ZP154" s="28"/>
      <c r="ZQ154" s="28"/>
      <c r="ZR154" s="28"/>
      <c r="ZS154" s="28"/>
      <c r="ZT154" s="28"/>
      <c r="ZU154" s="28"/>
      <c r="ZV154" s="28"/>
      <c r="ZW154" s="28"/>
      <c r="ZX154" s="28"/>
      <c r="ZY154" s="28"/>
      <c r="ZZ154" s="28"/>
      <c r="AAA154" s="28"/>
      <c r="AAB154" s="28"/>
      <c r="AAC154" s="28"/>
      <c r="AAD154" s="28"/>
      <c r="AAE154" s="28"/>
      <c r="AAF154" s="28"/>
      <c r="AAG154" s="28"/>
      <c r="AAH154" s="28"/>
      <c r="AAI154" s="28"/>
      <c r="AAJ154" s="28"/>
      <c r="AAK154" s="28"/>
      <c r="AAL154" s="28"/>
      <c r="AAM154" s="28"/>
      <c r="AAN154" s="28"/>
      <c r="AAO154" s="28"/>
      <c r="AAP154" s="28"/>
      <c r="AAQ154" s="28"/>
      <c r="AAR154" s="28"/>
      <c r="AAS154" s="28"/>
      <c r="AAT154" s="28"/>
      <c r="AAU154" s="28"/>
      <c r="AAV154" s="28"/>
      <c r="AAW154" s="28"/>
      <c r="AAX154" s="28"/>
      <c r="AAY154" s="28"/>
      <c r="AAZ154" s="28"/>
      <c r="ABA154" s="28"/>
      <c r="ABB154" s="28"/>
      <c r="ABC154" s="28"/>
      <c r="ABD154" s="28"/>
      <c r="ABE154" s="28"/>
      <c r="ABF154" s="28"/>
      <c r="ABG154" s="28"/>
      <c r="ABH154" s="28"/>
      <c r="ABI154" s="28"/>
      <c r="ABJ154" s="28"/>
      <c r="ABK154" s="28"/>
      <c r="ABL154" s="28"/>
      <c r="ABM154" s="28"/>
      <c r="ABN154" s="28"/>
      <c r="ABO154" s="28"/>
      <c r="ABP154" s="28"/>
      <c r="ABQ154" s="28"/>
      <c r="ABR154" s="28"/>
      <c r="ABS154" s="28"/>
      <c r="ABT154" s="28"/>
      <c r="ABU154" s="28"/>
      <c r="ABV154" s="28"/>
      <c r="ABW154" s="28"/>
      <c r="ABX154" s="28"/>
      <c r="ABY154" s="28"/>
      <c r="ABZ154" s="28"/>
      <c r="ACA154" s="28"/>
      <c r="ACB154" s="28"/>
      <c r="ACC154" s="28"/>
      <c r="ACD154" s="28"/>
      <c r="ACE154" s="28"/>
      <c r="ACF154" s="28"/>
      <c r="ACG154" s="28"/>
      <c r="ACH154" s="28"/>
      <c r="ACI154" s="28"/>
      <c r="ACJ154" s="28"/>
      <c r="ACK154" s="28"/>
      <c r="ACL154" s="28"/>
      <c r="ACM154" s="28"/>
      <c r="ACN154" s="28"/>
      <c r="ACO154" s="28"/>
      <c r="ACP154" s="28"/>
      <c r="ACQ154" s="28"/>
      <c r="ACR154" s="28"/>
      <c r="ACS154" s="28"/>
      <c r="ACT154" s="28"/>
      <c r="ACU154" s="28"/>
      <c r="ACV154" s="28"/>
      <c r="ACW154" s="28"/>
      <c r="ACX154" s="28"/>
      <c r="ACY154" s="28"/>
      <c r="ACZ154" s="28"/>
      <c r="ADA154" s="28"/>
      <c r="ADB154" s="28"/>
      <c r="ADC154" s="28"/>
      <c r="ADD154" s="28"/>
      <c r="ADE154" s="28"/>
      <c r="ADF154" s="28"/>
      <c r="ADG154" s="28"/>
      <c r="ADH154" s="28"/>
      <c r="ADI154" s="28"/>
      <c r="ADJ154" s="28"/>
      <c r="ADK154" s="28"/>
      <c r="ADL154" s="28"/>
      <c r="ADM154" s="28"/>
      <c r="ADN154" s="28"/>
      <c r="ADO154" s="28"/>
      <c r="ADP154" s="28"/>
      <c r="ADQ154" s="28"/>
      <c r="ADR154" s="28"/>
      <c r="ADS154" s="28"/>
      <c r="ADT154" s="28"/>
      <c r="ADU154" s="28"/>
      <c r="ADV154" s="28"/>
      <c r="ADW154" s="28"/>
      <c r="ADX154" s="28"/>
      <c r="ADY154" s="28"/>
      <c r="ADZ154" s="28"/>
      <c r="AEA154" s="28"/>
      <c r="AEB154" s="28"/>
      <c r="AEC154" s="28"/>
      <c r="AED154" s="28"/>
      <c r="AEE154" s="28"/>
      <c r="AEF154" s="28"/>
      <c r="AEG154" s="28"/>
      <c r="AEH154" s="28"/>
      <c r="AEI154" s="28"/>
      <c r="AEJ154" s="28"/>
      <c r="AEK154" s="28"/>
      <c r="AEL154" s="28"/>
      <c r="AEM154" s="28"/>
      <c r="AEN154" s="28"/>
      <c r="AEO154" s="28"/>
      <c r="AEP154" s="28"/>
      <c r="AEQ154" s="28"/>
      <c r="AER154" s="28"/>
      <c r="AES154" s="28"/>
      <c r="AET154" s="28"/>
      <c r="AEU154" s="28"/>
      <c r="AEV154" s="28"/>
      <c r="AEW154" s="28"/>
      <c r="AEX154" s="28"/>
      <c r="AEY154" s="28"/>
      <c r="AEZ154" s="28"/>
      <c r="AFA154" s="28"/>
      <c r="AFB154" s="28"/>
      <c r="AFC154" s="28"/>
      <c r="AFD154" s="28"/>
      <c r="AFE154" s="28"/>
      <c r="AFF154" s="28"/>
      <c r="AFG154" s="28"/>
      <c r="AFH154" s="28"/>
      <c r="AFI154" s="28"/>
      <c r="AFJ154" s="28"/>
      <c r="AFK154" s="28"/>
      <c r="AFL154" s="28"/>
      <c r="AFM154" s="28"/>
      <c r="AFN154" s="28"/>
      <c r="AFO154" s="28"/>
      <c r="AFP154" s="28"/>
      <c r="AFQ154" s="28"/>
      <c r="AFR154" s="28"/>
      <c r="AFS154" s="28"/>
      <c r="AFT154" s="28"/>
      <c r="AFU154" s="28"/>
      <c r="AFV154" s="28"/>
      <c r="AFW154" s="28"/>
      <c r="AFX154" s="28"/>
      <c r="AFY154" s="28"/>
      <c r="AFZ154" s="28"/>
      <c r="AGA154" s="28"/>
      <c r="AGB154" s="28"/>
      <c r="AGC154" s="28"/>
      <c r="AGD154" s="28"/>
      <c r="AGE154" s="28"/>
      <c r="AGF154" s="28"/>
      <c r="AGG154" s="28"/>
      <c r="AGH154" s="28"/>
      <c r="AGI154" s="28"/>
      <c r="AGJ154" s="28"/>
      <c r="AGK154" s="28"/>
      <c r="AGL154" s="28"/>
      <c r="AGM154" s="28"/>
      <c r="AGN154" s="28"/>
      <c r="AGO154" s="28"/>
      <c r="AGP154" s="28"/>
      <c r="AGQ154" s="28"/>
      <c r="AGR154" s="28"/>
      <c r="AGS154" s="28"/>
      <c r="AGT154" s="28"/>
      <c r="AGU154" s="28"/>
      <c r="AGV154" s="28"/>
      <c r="AGW154" s="28"/>
      <c r="AGX154" s="28"/>
      <c r="AGY154" s="28"/>
      <c r="AGZ154" s="28"/>
      <c r="AHA154" s="28"/>
      <c r="AHB154" s="28"/>
      <c r="AHC154" s="28"/>
      <c r="AHD154" s="28"/>
      <c r="AHE154" s="28"/>
      <c r="AHF154" s="28"/>
      <c r="AHG154" s="28"/>
      <c r="AHH154" s="28"/>
      <c r="AHI154" s="28"/>
      <c r="AHJ154" s="28"/>
      <c r="AHK154" s="28"/>
      <c r="AHL154" s="28"/>
      <c r="AHM154" s="28"/>
      <c r="AHN154" s="28"/>
      <c r="AHO154" s="28"/>
      <c r="AHP154" s="28"/>
      <c r="AHQ154" s="28"/>
      <c r="AHR154" s="28"/>
      <c r="AHS154" s="28"/>
      <c r="AHT154" s="28"/>
      <c r="AHU154" s="28"/>
      <c r="AHV154" s="28"/>
      <c r="AHW154" s="28"/>
      <c r="AHX154" s="28"/>
      <c r="AHY154" s="28"/>
      <c r="AHZ154" s="28"/>
      <c r="AIA154" s="28"/>
      <c r="AIB154" s="28"/>
      <c r="AIC154" s="28"/>
      <c r="AID154" s="28"/>
      <c r="AIE154" s="28"/>
      <c r="AIF154" s="28"/>
      <c r="AIG154" s="28"/>
      <c r="AIH154" s="28"/>
      <c r="AII154" s="28"/>
      <c r="AIJ154" s="28"/>
      <c r="AIK154" s="28"/>
      <c r="AIL154" s="28"/>
      <c r="AIM154" s="28"/>
      <c r="AIN154" s="28"/>
      <c r="AIO154" s="28"/>
      <c r="AIP154" s="28"/>
      <c r="AIQ154" s="28"/>
      <c r="AIR154" s="28"/>
      <c r="AIS154" s="28"/>
      <c r="AIT154" s="28"/>
      <c r="AIU154" s="28"/>
      <c r="AIV154" s="28"/>
      <c r="AIW154" s="28"/>
      <c r="AIX154" s="28"/>
      <c r="AIY154" s="28"/>
      <c r="AIZ154" s="28"/>
      <c r="AJA154" s="28"/>
      <c r="AJB154" s="28"/>
      <c r="AJC154" s="28"/>
      <c r="AJD154" s="28"/>
      <c r="AJE154" s="28"/>
      <c r="AJF154" s="28"/>
      <c r="AJG154" s="28"/>
      <c r="AJH154" s="28"/>
      <c r="AJI154" s="28"/>
      <c r="AJJ154" s="28"/>
      <c r="AJK154" s="28"/>
      <c r="AJL154" s="28"/>
      <c r="AJM154" s="28"/>
      <c r="AJN154" s="28"/>
      <c r="AJO154" s="28"/>
      <c r="AJP154" s="28"/>
      <c r="AJQ154" s="28"/>
      <c r="AJR154" s="28"/>
      <c r="AJS154" s="28"/>
      <c r="AJT154" s="28"/>
      <c r="AJU154" s="28"/>
      <c r="AJV154" s="28"/>
      <c r="AJW154" s="28"/>
      <c r="AJX154" s="28"/>
      <c r="AJY154" s="28"/>
      <c r="AJZ154" s="28"/>
      <c r="AKA154" s="28"/>
      <c r="AKB154" s="28"/>
      <c r="AKC154" s="28"/>
      <c r="AKD154" s="28"/>
      <c r="AKE154" s="28"/>
      <c r="AKF154" s="28"/>
      <c r="AKG154" s="28"/>
      <c r="AKH154" s="28"/>
      <c r="AKI154" s="28"/>
      <c r="AKJ154" s="28"/>
      <c r="AKK154" s="28"/>
      <c r="AKL154" s="28"/>
      <c r="AKM154" s="28"/>
      <c r="AKN154" s="28"/>
      <c r="AKO154" s="28"/>
      <c r="AKP154" s="28"/>
      <c r="AKQ154" s="28"/>
      <c r="AKR154" s="28"/>
      <c r="AKS154" s="28"/>
      <c r="AKT154" s="28"/>
      <c r="AKU154" s="28"/>
      <c r="AKV154" s="28"/>
      <c r="AKW154" s="28"/>
      <c r="AKX154" s="28"/>
      <c r="AKY154" s="28"/>
      <c r="AKZ154" s="28"/>
      <c r="ALA154" s="28"/>
      <c r="ALB154" s="28"/>
      <c r="ALC154" s="28"/>
      <c r="ALD154" s="28"/>
      <c r="ALE154" s="28"/>
      <c r="ALF154" s="28"/>
      <c r="ALG154" s="28"/>
      <c r="ALH154" s="28"/>
      <c r="ALI154" s="28"/>
      <c r="ALJ154" s="28"/>
      <c r="ALK154" s="28"/>
      <c r="ALL154" s="28"/>
      <c r="ALM154" s="28"/>
      <c r="ALN154" s="28"/>
      <c r="ALO154" s="28"/>
      <c r="ALP154" s="28"/>
      <c r="ALQ154" s="28"/>
      <c r="ALR154" s="28"/>
      <c r="ALS154" s="28"/>
      <c r="ALT154" s="28"/>
      <c r="ALU154" s="28"/>
      <c r="ALV154" s="28"/>
      <c r="ALW154" s="28"/>
      <c r="ALX154" s="28"/>
      <c r="ALY154" s="28"/>
      <c r="ALZ154" s="28"/>
      <c r="AMA154" s="28"/>
      <c r="AMB154" s="28"/>
      <c r="AMC154" s="28"/>
      <c r="AMD154" s="28"/>
      <c r="AME154" s="28"/>
      <c r="AMF154" s="28"/>
      <c r="AMG154" s="28"/>
      <c r="AMH154" s="28"/>
      <c r="AMI154" s="28"/>
      <c r="AMJ154" s="28"/>
      <c r="AMK154" s="28"/>
      <c r="AML154" s="28"/>
      <c r="AMM154" s="28"/>
      <c r="AMN154" s="28"/>
      <c r="AMO154" s="28"/>
      <c r="AMP154" s="28"/>
      <c r="AMQ154" s="28"/>
      <c r="AMR154" s="28"/>
      <c r="AMS154" s="28"/>
      <c r="AMT154" s="28"/>
      <c r="AMU154" s="28"/>
      <c r="AMV154" s="28"/>
      <c r="AMW154" s="28"/>
      <c r="AMX154" s="28"/>
      <c r="AMY154" s="28"/>
      <c r="AMZ154" s="28"/>
      <c r="ANA154" s="28"/>
      <c r="ANB154" s="28"/>
      <c r="ANC154" s="28"/>
      <c r="AND154" s="28"/>
      <c r="ANE154" s="28"/>
      <c r="ANF154" s="28"/>
      <c r="ANG154" s="28"/>
      <c r="ANH154" s="28"/>
      <c r="ANI154" s="28"/>
      <c r="ANJ154" s="28"/>
      <c r="ANK154" s="28"/>
      <c r="ANL154" s="28"/>
      <c r="ANM154" s="28"/>
      <c r="ANN154" s="28"/>
      <c r="ANO154" s="28"/>
      <c r="ANP154" s="28"/>
      <c r="ANQ154" s="28"/>
      <c r="ANR154" s="28"/>
      <c r="ANS154" s="28"/>
      <c r="ANT154" s="28"/>
      <c r="ANU154" s="28"/>
      <c r="ANV154" s="28"/>
      <c r="ANW154" s="28"/>
      <c r="ANX154" s="28"/>
      <c r="ANY154" s="28"/>
      <c r="ANZ154" s="28"/>
      <c r="AOA154" s="28"/>
      <c r="AOB154" s="28"/>
      <c r="AOC154" s="28"/>
      <c r="AOD154" s="28"/>
      <c r="AOE154" s="28"/>
      <c r="AOF154" s="28"/>
      <c r="AOG154" s="28"/>
      <c r="AOH154" s="28"/>
      <c r="AOI154" s="28"/>
      <c r="AOJ154" s="28"/>
      <c r="AOK154" s="28"/>
      <c r="AOL154" s="28"/>
      <c r="AOM154" s="28"/>
      <c r="AON154" s="28"/>
      <c r="AOO154" s="28"/>
      <c r="AOP154" s="28"/>
      <c r="AOQ154" s="28"/>
      <c r="AOR154" s="28"/>
      <c r="AOS154" s="28"/>
      <c r="AOT154" s="28"/>
      <c r="AOU154" s="28"/>
      <c r="AOV154" s="28"/>
      <c r="AOW154" s="28"/>
      <c r="AOX154" s="28"/>
      <c r="AOY154" s="28"/>
      <c r="AOZ154" s="28"/>
      <c r="APA154" s="28"/>
      <c r="APB154" s="28"/>
      <c r="APC154" s="28"/>
      <c r="APD154" s="28"/>
      <c r="APE154" s="28"/>
      <c r="APF154" s="28"/>
      <c r="APG154" s="28"/>
      <c r="APH154" s="28"/>
      <c r="API154" s="28"/>
      <c r="APJ154" s="28"/>
      <c r="APK154" s="28"/>
      <c r="APL154" s="28"/>
      <c r="APM154" s="28"/>
      <c r="APN154" s="28"/>
      <c r="APO154" s="28"/>
      <c r="APP154" s="28"/>
      <c r="APQ154" s="28"/>
      <c r="APR154" s="28"/>
      <c r="APS154" s="28"/>
      <c r="APT154" s="28"/>
      <c r="APU154" s="28"/>
      <c r="APV154" s="28"/>
      <c r="APW154" s="28"/>
      <c r="APX154" s="28"/>
      <c r="APY154" s="28"/>
      <c r="APZ154" s="28"/>
      <c r="AQA154" s="28"/>
      <c r="AQB154" s="28"/>
      <c r="AQC154" s="28"/>
      <c r="AQD154" s="28"/>
      <c r="AQE154" s="28"/>
      <c r="AQF154" s="28"/>
      <c r="AQG154" s="28"/>
      <c r="AQH154" s="28"/>
      <c r="AQI154" s="28"/>
      <c r="AQJ154" s="28"/>
      <c r="AQK154" s="28"/>
      <c r="AQL154" s="28"/>
      <c r="AQM154" s="28"/>
      <c r="AQN154" s="28"/>
      <c r="AQO154" s="28"/>
      <c r="AQP154" s="28"/>
      <c r="AQQ154" s="28"/>
      <c r="AQR154" s="28"/>
      <c r="AQS154" s="28"/>
      <c r="AQT154" s="28"/>
      <c r="AQU154" s="28"/>
      <c r="AQV154" s="28"/>
      <c r="AQW154" s="28"/>
      <c r="AQX154" s="28"/>
      <c r="AQY154" s="28"/>
      <c r="AQZ154" s="28"/>
      <c r="ARA154" s="28"/>
      <c r="ARB154" s="28"/>
      <c r="ARC154" s="28"/>
      <c r="ARD154" s="28"/>
      <c r="ARE154" s="28"/>
      <c r="ARF154" s="28"/>
      <c r="ARG154" s="28"/>
      <c r="ARH154" s="28"/>
      <c r="ARI154" s="28"/>
      <c r="ARJ154" s="28"/>
      <c r="ARK154" s="28"/>
      <c r="ARL154" s="28"/>
      <c r="ARM154" s="28"/>
      <c r="ARN154" s="28"/>
      <c r="ARO154" s="28"/>
      <c r="ARP154" s="28"/>
      <c r="ARQ154" s="28"/>
      <c r="ARR154" s="28"/>
      <c r="ARS154" s="28"/>
      <c r="ART154" s="28"/>
      <c r="ARU154" s="28"/>
      <c r="ARV154" s="28"/>
      <c r="ARW154" s="28"/>
      <c r="ARX154" s="28"/>
      <c r="ARY154" s="28"/>
      <c r="ARZ154" s="28"/>
      <c r="ASA154" s="28"/>
      <c r="ASB154" s="28"/>
      <c r="ASC154" s="28"/>
      <c r="ASD154" s="28"/>
      <c r="ASE154" s="28"/>
      <c r="ASF154" s="28"/>
      <c r="ASG154" s="28"/>
      <c r="ASH154" s="28"/>
      <c r="ASI154" s="28"/>
      <c r="ASJ154" s="28"/>
      <c r="ASK154" s="28"/>
      <c r="ASL154" s="28"/>
      <c r="ASM154" s="28"/>
      <c r="ASN154" s="28"/>
      <c r="ASO154" s="28"/>
      <c r="ASP154" s="28"/>
      <c r="ASQ154" s="28"/>
      <c r="ASR154" s="28"/>
      <c r="ASS154" s="28"/>
      <c r="AST154" s="28"/>
      <c r="ASU154" s="28"/>
      <c r="ASV154" s="28"/>
      <c r="ASW154" s="28"/>
      <c r="ASX154" s="28"/>
      <c r="ASY154" s="28"/>
      <c r="ASZ154" s="28"/>
      <c r="ATA154" s="28"/>
      <c r="ATB154" s="28"/>
      <c r="ATC154" s="28"/>
      <c r="ATD154" s="28"/>
      <c r="ATE154" s="28"/>
      <c r="ATF154" s="28"/>
      <c r="ATG154" s="28"/>
      <c r="ATH154" s="28"/>
      <c r="ATI154" s="28"/>
      <c r="ATJ154" s="28"/>
      <c r="ATK154" s="28"/>
      <c r="ATL154" s="28"/>
    </row>
    <row r="155" spans="1:1208" x14ac:dyDescent="0.25">
      <c r="B155" s="49" t="s">
        <v>181</v>
      </c>
    </row>
    <row r="156" spans="1:1208" s="94" customFormat="1" x14ac:dyDescent="0.25">
      <c r="B156" s="95" t="s">
        <v>178</v>
      </c>
      <c r="C156" s="95"/>
      <c r="D156" s="95"/>
      <c r="E156" s="95"/>
      <c r="F156" s="95"/>
      <c r="G156" s="95"/>
      <c r="H156" s="95"/>
      <c r="I156" s="95"/>
      <c r="J156" s="95"/>
      <c r="K156" s="95"/>
      <c r="L156" s="95"/>
      <c r="M156" s="95">
        <f>M152+M154</f>
        <v>0</v>
      </c>
      <c r="N156" s="95">
        <f t="shared" ref="N156:R156" si="112">N152+N154</f>
        <v>0</v>
      </c>
      <c r="O156" s="95">
        <f t="shared" si="112"/>
        <v>0</v>
      </c>
      <c r="P156" s="95">
        <f t="shared" si="112"/>
        <v>0</v>
      </c>
      <c r="Q156" s="95">
        <f t="shared" si="112"/>
        <v>0</v>
      </c>
      <c r="R156" s="95">
        <f t="shared" si="112"/>
        <v>0</v>
      </c>
      <c r="S156" s="94">
        <f>SUM(M156:Q156)</f>
        <v>0</v>
      </c>
      <c r="T156" s="132"/>
      <c r="U156" s="132"/>
      <c r="V156" s="132"/>
      <c r="W156" s="132"/>
      <c r="X156" s="132"/>
      <c r="Y156" s="132"/>
      <c r="Z156" s="132"/>
      <c r="AA156" s="132"/>
      <c r="AB156" s="132"/>
      <c r="AC156" s="132"/>
      <c r="AD156" s="132"/>
      <c r="AE156" s="132"/>
      <c r="AF156" s="132"/>
      <c r="AG156" s="132"/>
      <c r="AH156" s="132"/>
      <c r="AI156" s="132"/>
      <c r="AJ156" s="132"/>
      <c r="AK156" s="132"/>
      <c r="AL156" s="132"/>
      <c r="AM156" s="132"/>
      <c r="AN156" s="132"/>
      <c r="AO156" s="132"/>
      <c r="AP156" s="132"/>
      <c r="AQ156" s="132"/>
      <c r="AR156" s="132"/>
      <c r="AS156" s="132"/>
      <c r="AT156" s="132"/>
      <c r="AU156" s="132"/>
      <c r="AV156" s="132"/>
      <c r="AW156" s="132"/>
      <c r="AX156" s="132"/>
      <c r="AY156" s="132"/>
      <c r="AZ156" s="132"/>
      <c r="BA156" s="132"/>
      <c r="BB156" s="132"/>
      <c r="BC156" s="132"/>
      <c r="BD156" s="132"/>
      <c r="BE156" s="132"/>
      <c r="BF156" s="132"/>
      <c r="BG156" s="132"/>
      <c r="BH156" s="132"/>
      <c r="BI156" s="132"/>
      <c r="BJ156" s="132"/>
      <c r="BK156" s="132"/>
      <c r="BL156" s="132"/>
      <c r="BM156" s="132"/>
      <c r="BN156" s="132"/>
      <c r="BO156" s="132"/>
      <c r="BP156" s="132"/>
      <c r="BQ156" s="132"/>
      <c r="BR156" s="132"/>
      <c r="BS156" s="132"/>
      <c r="BT156" s="132"/>
      <c r="BU156" s="132"/>
      <c r="BV156" s="132"/>
      <c r="BW156" s="132"/>
      <c r="BX156" s="132"/>
      <c r="BY156" s="132"/>
      <c r="BZ156" s="132"/>
      <c r="CA156" s="132"/>
      <c r="CB156" s="132"/>
      <c r="CC156" s="132"/>
      <c r="CD156" s="132"/>
      <c r="CE156" s="132"/>
      <c r="CF156" s="132"/>
      <c r="CG156" s="132"/>
      <c r="CH156" s="132"/>
      <c r="CI156" s="132"/>
      <c r="CJ156" s="132"/>
      <c r="CK156" s="132"/>
      <c r="CL156" s="132"/>
      <c r="CM156" s="132"/>
      <c r="CN156" s="132"/>
      <c r="CO156" s="132"/>
      <c r="CP156" s="132"/>
      <c r="CQ156" s="132"/>
      <c r="CR156" s="132"/>
      <c r="CS156" s="132"/>
      <c r="CT156" s="132"/>
      <c r="CU156" s="132"/>
      <c r="CV156" s="132"/>
      <c r="CW156" s="132"/>
      <c r="CX156" s="132"/>
      <c r="CY156" s="132"/>
      <c r="CZ156" s="132"/>
      <c r="DA156" s="132"/>
      <c r="DB156" s="132"/>
      <c r="DC156" s="132"/>
      <c r="DD156" s="132"/>
      <c r="DE156" s="132"/>
      <c r="DF156" s="132"/>
      <c r="DG156" s="132"/>
      <c r="DH156" s="132"/>
      <c r="DI156" s="132"/>
      <c r="DJ156" s="132"/>
      <c r="DK156" s="132"/>
      <c r="DL156" s="132"/>
      <c r="DM156" s="132"/>
      <c r="DN156" s="132"/>
      <c r="DO156" s="132"/>
      <c r="DP156" s="132"/>
      <c r="DQ156" s="132"/>
      <c r="DR156" s="132"/>
      <c r="DS156" s="132"/>
      <c r="DT156" s="132"/>
      <c r="DU156" s="132"/>
      <c r="DV156" s="132"/>
      <c r="DW156" s="132"/>
      <c r="DX156" s="132"/>
      <c r="DY156" s="132"/>
      <c r="DZ156" s="132"/>
      <c r="EA156" s="132"/>
      <c r="EB156" s="132"/>
      <c r="EC156" s="132"/>
      <c r="ED156" s="132"/>
      <c r="EE156" s="132"/>
      <c r="EF156" s="132"/>
      <c r="EG156" s="132"/>
      <c r="EH156" s="132"/>
      <c r="EI156" s="132"/>
      <c r="EJ156" s="132"/>
      <c r="EK156" s="132"/>
      <c r="EL156" s="132"/>
      <c r="EM156" s="132"/>
      <c r="EN156" s="132"/>
      <c r="EO156" s="132"/>
      <c r="EP156" s="132"/>
      <c r="EQ156" s="132"/>
      <c r="ER156" s="132"/>
      <c r="ES156" s="132"/>
      <c r="ET156" s="132"/>
      <c r="EU156" s="132"/>
      <c r="EV156" s="132"/>
      <c r="EW156" s="132"/>
      <c r="EX156" s="132"/>
      <c r="EY156" s="132"/>
      <c r="EZ156" s="132"/>
      <c r="FA156" s="132"/>
      <c r="FB156" s="132"/>
      <c r="FC156" s="132"/>
      <c r="FD156" s="132"/>
      <c r="FE156" s="132"/>
      <c r="FF156" s="132"/>
      <c r="FG156" s="132"/>
      <c r="FH156" s="132"/>
      <c r="FI156" s="132"/>
      <c r="FJ156" s="132"/>
      <c r="FK156" s="132"/>
      <c r="FL156" s="132"/>
      <c r="FM156" s="132"/>
      <c r="FN156" s="132"/>
      <c r="FO156" s="132"/>
      <c r="FP156" s="132"/>
      <c r="FQ156" s="132"/>
      <c r="FR156" s="132"/>
      <c r="FS156" s="132"/>
      <c r="FT156" s="132"/>
      <c r="FU156" s="132"/>
      <c r="FV156" s="132"/>
      <c r="FW156" s="132"/>
      <c r="FX156" s="132"/>
      <c r="FY156" s="132"/>
      <c r="FZ156" s="132"/>
      <c r="GA156" s="132"/>
      <c r="GB156" s="132"/>
      <c r="GC156" s="132"/>
      <c r="GD156" s="132"/>
      <c r="GE156" s="132"/>
      <c r="GF156" s="132"/>
      <c r="GG156" s="132"/>
      <c r="GH156" s="132"/>
      <c r="GI156" s="132"/>
      <c r="GJ156" s="132"/>
      <c r="GK156" s="132"/>
      <c r="GL156" s="132"/>
      <c r="GM156" s="132"/>
      <c r="GN156" s="132"/>
      <c r="GO156" s="132"/>
      <c r="GP156" s="132"/>
      <c r="GQ156" s="132"/>
      <c r="GR156" s="132"/>
      <c r="GS156" s="132"/>
      <c r="GT156" s="132"/>
      <c r="GU156" s="132"/>
      <c r="GV156" s="132"/>
      <c r="GW156" s="132"/>
      <c r="GX156" s="132"/>
      <c r="GY156" s="132"/>
      <c r="GZ156" s="132"/>
      <c r="HA156" s="132"/>
      <c r="HB156" s="132"/>
      <c r="HC156" s="132"/>
      <c r="HD156" s="132"/>
      <c r="HE156" s="132"/>
      <c r="HF156" s="132"/>
      <c r="HG156" s="132"/>
      <c r="HH156" s="132"/>
      <c r="HI156" s="132"/>
      <c r="HJ156" s="132"/>
      <c r="HK156" s="132"/>
      <c r="HL156" s="132"/>
      <c r="HM156" s="132"/>
      <c r="HN156" s="132"/>
      <c r="HO156" s="132"/>
      <c r="HP156" s="132"/>
      <c r="HQ156" s="132"/>
      <c r="HR156" s="132"/>
      <c r="HS156" s="132"/>
      <c r="HT156" s="132"/>
      <c r="HU156" s="132"/>
      <c r="HV156" s="132"/>
      <c r="HW156" s="132"/>
      <c r="HX156" s="132"/>
      <c r="HY156" s="132"/>
      <c r="HZ156" s="132"/>
      <c r="IA156" s="132"/>
      <c r="IB156" s="132"/>
      <c r="IC156" s="132"/>
      <c r="ID156" s="132"/>
      <c r="IE156" s="132"/>
      <c r="IF156" s="132"/>
      <c r="IG156" s="132"/>
      <c r="IH156" s="132"/>
      <c r="II156" s="132"/>
      <c r="IJ156" s="132"/>
      <c r="IK156" s="132"/>
      <c r="IL156" s="132"/>
      <c r="IM156" s="132"/>
      <c r="IN156" s="132"/>
      <c r="IO156" s="132"/>
      <c r="IP156" s="132"/>
      <c r="IQ156" s="132"/>
      <c r="IR156" s="132"/>
      <c r="IS156" s="132"/>
      <c r="IT156" s="132"/>
      <c r="IU156" s="132"/>
      <c r="IV156" s="132"/>
      <c r="IW156" s="132"/>
      <c r="IX156" s="132"/>
      <c r="IY156" s="132"/>
      <c r="IZ156" s="132"/>
      <c r="JA156" s="132"/>
      <c r="JB156" s="132"/>
      <c r="JC156" s="132"/>
      <c r="JD156" s="132"/>
      <c r="JE156" s="132"/>
      <c r="JF156" s="132"/>
      <c r="JG156" s="132"/>
      <c r="JH156" s="132"/>
      <c r="JI156" s="132"/>
      <c r="JJ156" s="132"/>
      <c r="JK156" s="132"/>
      <c r="JL156" s="132"/>
      <c r="JM156" s="132"/>
      <c r="JN156" s="132"/>
      <c r="JO156" s="132"/>
      <c r="JP156" s="132"/>
      <c r="JQ156" s="132"/>
      <c r="JR156" s="132"/>
      <c r="JS156" s="132"/>
      <c r="JT156" s="132"/>
      <c r="JU156" s="132"/>
      <c r="JV156" s="132"/>
      <c r="JW156" s="132"/>
      <c r="JX156" s="132"/>
      <c r="JY156" s="132"/>
      <c r="JZ156" s="132"/>
      <c r="KA156" s="132"/>
      <c r="KB156" s="132"/>
      <c r="KC156" s="132"/>
      <c r="KD156" s="132"/>
      <c r="KE156" s="132"/>
      <c r="KF156" s="132"/>
      <c r="KG156" s="132"/>
      <c r="KH156" s="132"/>
      <c r="KI156" s="132"/>
      <c r="KJ156" s="132"/>
      <c r="KK156" s="132"/>
      <c r="KL156" s="132"/>
      <c r="KM156" s="132"/>
      <c r="KN156" s="132"/>
      <c r="KO156" s="132"/>
      <c r="KP156" s="132"/>
      <c r="KQ156" s="132"/>
      <c r="KR156" s="132"/>
      <c r="KS156" s="132"/>
      <c r="KT156" s="132"/>
      <c r="KU156" s="132"/>
      <c r="KV156" s="132"/>
      <c r="KW156" s="132"/>
      <c r="KX156" s="132"/>
      <c r="KY156" s="132"/>
      <c r="KZ156" s="132"/>
      <c r="LA156" s="132"/>
      <c r="LB156" s="132"/>
      <c r="LC156" s="132"/>
      <c r="LD156" s="132"/>
      <c r="LE156" s="132"/>
      <c r="LF156" s="132"/>
      <c r="LG156" s="132"/>
      <c r="LH156" s="132"/>
      <c r="LI156" s="132"/>
      <c r="LJ156" s="132"/>
      <c r="LK156" s="132"/>
      <c r="LL156" s="132"/>
      <c r="LM156" s="132"/>
      <c r="LN156" s="132"/>
      <c r="LO156" s="132"/>
      <c r="LP156" s="132"/>
      <c r="LQ156" s="132"/>
      <c r="LR156" s="132"/>
      <c r="LS156" s="132"/>
      <c r="LT156" s="132"/>
      <c r="LU156" s="132"/>
      <c r="LV156" s="132"/>
      <c r="LW156" s="132"/>
      <c r="LX156" s="132"/>
      <c r="LY156" s="132"/>
      <c r="LZ156" s="132"/>
      <c r="MA156" s="132"/>
      <c r="MB156" s="132"/>
      <c r="MC156" s="132"/>
      <c r="MD156" s="132"/>
      <c r="ME156" s="132"/>
      <c r="MF156" s="132"/>
      <c r="MG156" s="132"/>
      <c r="MH156" s="132"/>
      <c r="MI156" s="132"/>
      <c r="MJ156" s="132"/>
      <c r="MK156" s="132"/>
      <c r="ML156" s="132"/>
      <c r="MM156" s="132"/>
      <c r="MN156" s="132"/>
      <c r="MO156" s="132"/>
      <c r="MP156" s="132"/>
      <c r="MQ156" s="132"/>
      <c r="MR156" s="132"/>
      <c r="MS156" s="132"/>
      <c r="MT156" s="132"/>
      <c r="MU156" s="132"/>
      <c r="MV156" s="132"/>
      <c r="MW156" s="132"/>
      <c r="MX156" s="132"/>
      <c r="MY156" s="132"/>
      <c r="MZ156" s="132"/>
      <c r="NA156" s="132"/>
      <c r="NB156" s="132"/>
      <c r="NC156" s="132"/>
      <c r="ND156" s="132"/>
      <c r="NE156" s="132"/>
      <c r="NF156" s="132"/>
      <c r="NG156" s="132"/>
      <c r="NH156" s="132"/>
      <c r="NI156" s="132"/>
      <c r="NJ156" s="132"/>
      <c r="NK156" s="132"/>
      <c r="NL156" s="132"/>
      <c r="NM156" s="132"/>
      <c r="NN156" s="132"/>
      <c r="NO156" s="132"/>
      <c r="NP156" s="132"/>
      <c r="NQ156" s="132"/>
      <c r="NR156" s="132"/>
      <c r="NS156" s="132"/>
      <c r="NT156" s="132"/>
      <c r="NU156" s="132"/>
      <c r="NV156" s="132"/>
      <c r="NW156" s="132"/>
      <c r="NX156" s="132"/>
      <c r="NY156" s="132"/>
      <c r="NZ156" s="132"/>
      <c r="OA156" s="132"/>
      <c r="OB156" s="132"/>
      <c r="OC156" s="132"/>
      <c r="OD156" s="132"/>
      <c r="OE156" s="132"/>
      <c r="OF156" s="132"/>
      <c r="OG156" s="132"/>
      <c r="OH156" s="132"/>
      <c r="OI156" s="132"/>
      <c r="OJ156" s="132"/>
      <c r="OK156" s="132"/>
      <c r="OL156" s="132"/>
      <c r="OM156" s="132"/>
      <c r="ON156" s="132"/>
      <c r="OO156" s="132"/>
      <c r="OP156" s="132"/>
      <c r="OQ156" s="132"/>
      <c r="OR156" s="132"/>
      <c r="OS156" s="132"/>
      <c r="OT156" s="132"/>
      <c r="OU156" s="132"/>
      <c r="OV156" s="132"/>
      <c r="OW156" s="132"/>
      <c r="OX156" s="132"/>
      <c r="OY156" s="132"/>
      <c r="OZ156" s="132"/>
      <c r="PA156" s="132"/>
      <c r="PB156" s="132"/>
      <c r="PC156" s="132"/>
      <c r="PD156" s="132"/>
      <c r="PE156" s="132"/>
      <c r="PF156" s="132"/>
      <c r="PG156" s="132"/>
      <c r="PH156" s="132"/>
      <c r="PI156" s="132"/>
      <c r="PJ156" s="132"/>
      <c r="PK156" s="132"/>
      <c r="PL156" s="132"/>
      <c r="PM156" s="132"/>
      <c r="PN156" s="132"/>
      <c r="PO156" s="132"/>
      <c r="PP156" s="132"/>
      <c r="PQ156" s="132"/>
      <c r="PR156" s="132"/>
      <c r="PS156" s="132"/>
      <c r="PT156" s="132"/>
      <c r="PU156" s="132"/>
      <c r="PV156" s="132"/>
      <c r="PW156" s="132"/>
      <c r="PX156" s="132"/>
      <c r="PY156" s="132"/>
      <c r="PZ156" s="132"/>
      <c r="QA156" s="132"/>
      <c r="QB156" s="132"/>
      <c r="QC156" s="132"/>
      <c r="QD156" s="132"/>
      <c r="QE156" s="132"/>
      <c r="QF156" s="132"/>
      <c r="QG156" s="132"/>
      <c r="QH156" s="132"/>
      <c r="QI156" s="132"/>
      <c r="QJ156" s="132"/>
      <c r="QK156" s="132"/>
      <c r="QL156" s="132"/>
      <c r="QM156" s="132"/>
      <c r="QN156" s="132"/>
      <c r="QO156" s="132"/>
      <c r="QP156" s="132"/>
      <c r="QQ156" s="132"/>
      <c r="QR156" s="132"/>
      <c r="QS156" s="132"/>
      <c r="QT156" s="132"/>
      <c r="QU156" s="132"/>
      <c r="QV156" s="132"/>
      <c r="QW156" s="132"/>
      <c r="QX156" s="132"/>
      <c r="QY156" s="132"/>
      <c r="QZ156" s="132"/>
      <c r="RA156" s="132"/>
      <c r="RB156" s="132"/>
      <c r="RC156" s="132"/>
      <c r="RD156" s="132"/>
      <c r="RE156" s="132"/>
      <c r="RF156" s="132"/>
      <c r="RG156" s="132"/>
      <c r="RH156" s="132"/>
      <c r="RI156" s="132"/>
      <c r="RJ156" s="132"/>
      <c r="RK156" s="132"/>
      <c r="RL156" s="132"/>
      <c r="RM156" s="132"/>
      <c r="RN156" s="132"/>
      <c r="RO156" s="132"/>
      <c r="RP156" s="132"/>
      <c r="RQ156" s="132"/>
      <c r="RR156" s="132"/>
      <c r="RS156" s="132"/>
      <c r="RT156" s="132"/>
      <c r="RU156" s="132"/>
      <c r="RV156" s="132"/>
      <c r="RW156" s="132"/>
      <c r="RX156" s="132"/>
      <c r="RY156" s="132"/>
      <c r="RZ156" s="132"/>
      <c r="SA156" s="132"/>
      <c r="SB156" s="132"/>
      <c r="SC156" s="132"/>
      <c r="SD156" s="132"/>
      <c r="SE156" s="132"/>
      <c r="SF156" s="132"/>
      <c r="SG156" s="132"/>
      <c r="SH156" s="132"/>
      <c r="SI156" s="132"/>
      <c r="SJ156" s="132"/>
      <c r="SK156" s="132"/>
      <c r="SL156" s="132"/>
      <c r="SM156" s="132"/>
      <c r="SN156" s="132"/>
      <c r="SO156" s="132"/>
      <c r="SP156" s="132"/>
      <c r="SQ156" s="132"/>
      <c r="SR156" s="132"/>
      <c r="SS156" s="132"/>
      <c r="ST156" s="132"/>
      <c r="SU156" s="132"/>
      <c r="SV156" s="132"/>
      <c r="SW156" s="132"/>
      <c r="SX156" s="132"/>
      <c r="SY156" s="132"/>
      <c r="SZ156" s="132"/>
      <c r="TA156" s="132"/>
      <c r="TB156" s="132"/>
      <c r="TC156" s="132"/>
      <c r="TD156" s="132"/>
      <c r="TE156" s="132"/>
      <c r="TF156" s="132"/>
      <c r="TG156" s="132"/>
      <c r="TH156" s="132"/>
      <c r="TI156" s="132"/>
      <c r="TJ156" s="132"/>
      <c r="TK156" s="132"/>
      <c r="TL156" s="132"/>
      <c r="TM156" s="132"/>
      <c r="TN156" s="132"/>
      <c r="TO156" s="132"/>
      <c r="TP156" s="132"/>
      <c r="TQ156" s="132"/>
      <c r="TR156" s="132"/>
      <c r="TS156" s="132"/>
      <c r="TT156" s="132"/>
      <c r="TU156" s="132"/>
      <c r="TV156" s="132"/>
      <c r="TW156" s="132"/>
      <c r="TX156" s="132"/>
      <c r="TY156" s="132"/>
      <c r="TZ156" s="132"/>
      <c r="UA156" s="132"/>
      <c r="UB156" s="132"/>
      <c r="UC156" s="132"/>
      <c r="UD156" s="132"/>
      <c r="UE156" s="132"/>
      <c r="UF156" s="132"/>
      <c r="UG156" s="132"/>
      <c r="UH156" s="132"/>
      <c r="UI156" s="132"/>
      <c r="UJ156" s="132"/>
      <c r="UK156" s="132"/>
      <c r="UL156" s="132"/>
      <c r="UM156" s="132"/>
      <c r="UN156" s="132"/>
      <c r="UO156" s="132"/>
      <c r="UP156" s="132"/>
      <c r="UQ156" s="132"/>
      <c r="UR156" s="132"/>
      <c r="US156" s="132"/>
      <c r="UT156" s="132"/>
      <c r="UU156" s="132"/>
      <c r="UV156" s="132"/>
      <c r="UW156" s="132"/>
      <c r="UX156" s="132"/>
      <c r="UY156" s="132"/>
      <c r="UZ156" s="132"/>
      <c r="VA156" s="132"/>
      <c r="VB156" s="132"/>
      <c r="VC156" s="132"/>
      <c r="VD156" s="132"/>
      <c r="VE156" s="132"/>
      <c r="VF156" s="132"/>
      <c r="VG156" s="132"/>
      <c r="VH156" s="132"/>
      <c r="VI156" s="132"/>
      <c r="VJ156" s="132"/>
      <c r="VK156" s="132"/>
      <c r="VL156" s="132"/>
      <c r="VM156" s="132"/>
      <c r="VN156" s="132"/>
      <c r="VO156" s="132"/>
      <c r="VP156" s="132"/>
      <c r="VQ156" s="132"/>
      <c r="VR156" s="132"/>
      <c r="VS156" s="132"/>
      <c r="VT156" s="132"/>
      <c r="VU156" s="132"/>
      <c r="VV156" s="132"/>
      <c r="VW156" s="132"/>
      <c r="VX156" s="132"/>
      <c r="VY156" s="132"/>
      <c r="VZ156" s="132"/>
      <c r="WA156" s="132"/>
      <c r="WB156" s="132"/>
      <c r="WC156" s="132"/>
      <c r="WD156" s="132"/>
      <c r="WE156" s="132"/>
      <c r="WF156" s="132"/>
      <c r="WG156" s="132"/>
      <c r="WH156" s="132"/>
      <c r="WI156" s="132"/>
      <c r="WJ156" s="132"/>
      <c r="WK156" s="132"/>
      <c r="WL156" s="132"/>
      <c r="WM156" s="132"/>
      <c r="WN156" s="132"/>
      <c r="WO156" s="132"/>
      <c r="WP156" s="132"/>
      <c r="WQ156" s="132"/>
      <c r="WR156" s="132"/>
      <c r="WS156" s="132"/>
      <c r="WT156" s="132"/>
      <c r="WU156" s="132"/>
      <c r="WV156" s="132"/>
      <c r="WW156" s="132"/>
      <c r="WX156" s="132"/>
      <c r="WY156" s="132"/>
      <c r="WZ156" s="132"/>
      <c r="XA156" s="132"/>
      <c r="XB156" s="132"/>
      <c r="XC156" s="132"/>
      <c r="XD156" s="132"/>
      <c r="XE156" s="132"/>
      <c r="XF156" s="132"/>
      <c r="XG156" s="132"/>
      <c r="XH156" s="132"/>
      <c r="XI156" s="132"/>
      <c r="XJ156" s="132"/>
      <c r="XK156" s="132"/>
      <c r="XL156" s="132"/>
      <c r="XM156" s="132"/>
      <c r="XN156" s="132"/>
      <c r="XO156" s="132"/>
      <c r="XP156" s="132"/>
      <c r="XQ156" s="132"/>
      <c r="XR156" s="132"/>
      <c r="XS156" s="132"/>
      <c r="XT156" s="132"/>
      <c r="XU156" s="132"/>
      <c r="XV156" s="132"/>
      <c r="XW156" s="132"/>
      <c r="XX156" s="132"/>
      <c r="XY156" s="132"/>
      <c r="XZ156" s="132"/>
      <c r="YA156" s="132"/>
      <c r="YB156" s="132"/>
      <c r="YC156" s="132"/>
      <c r="YD156" s="132"/>
      <c r="YE156" s="132"/>
      <c r="YF156" s="132"/>
      <c r="YG156" s="132"/>
      <c r="YH156" s="132"/>
      <c r="YI156" s="132"/>
      <c r="YJ156" s="132"/>
      <c r="YK156" s="132"/>
      <c r="YL156" s="132"/>
      <c r="YM156" s="132"/>
      <c r="YN156" s="132"/>
      <c r="YO156" s="132"/>
      <c r="YP156" s="132"/>
      <c r="YQ156" s="132"/>
      <c r="YR156" s="132"/>
      <c r="YS156" s="132"/>
      <c r="YT156" s="132"/>
      <c r="YU156" s="132"/>
      <c r="YV156" s="132"/>
      <c r="YW156" s="132"/>
      <c r="YX156" s="132"/>
      <c r="YY156" s="132"/>
      <c r="YZ156" s="132"/>
      <c r="ZA156" s="132"/>
      <c r="ZB156" s="132"/>
      <c r="ZC156" s="132"/>
      <c r="ZD156" s="132"/>
      <c r="ZE156" s="132"/>
      <c r="ZF156" s="132"/>
      <c r="ZG156" s="132"/>
      <c r="ZH156" s="132"/>
      <c r="ZI156" s="132"/>
      <c r="ZJ156" s="132"/>
      <c r="ZK156" s="132"/>
      <c r="ZL156" s="132"/>
      <c r="ZM156" s="132"/>
      <c r="ZN156" s="132"/>
      <c r="ZO156" s="132"/>
      <c r="ZP156" s="132"/>
      <c r="ZQ156" s="132"/>
      <c r="ZR156" s="132"/>
      <c r="ZS156" s="132"/>
      <c r="ZT156" s="132"/>
      <c r="ZU156" s="132"/>
      <c r="ZV156" s="132"/>
      <c r="ZW156" s="132"/>
      <c r="ZX156" s="132"/>
      <c r="ZY156" s="132"/>
      <c r="ZZ156" s="132"/>
      <c r="AAA156" s="132"/>
      <c r="AAB156" s="132"/>
      <c r="AAC156" s="132"/>
      <c r="AAD156" s="132"/>
      <c r="AAE156" s="132"/>
      <c r="AAF156" s="132"/>
      <c r="AAG156" s="132"/>
      <c r="AAH156" s="132"/>
      <c r="AAI156" s="132"/>
      <c r="AAJ156" s="132"/>
      <c r="AAK156" s="132"/>
      <c r="AAL156" s="132"/>
      <c r="AAM156" s="132"/>
      <c r="AAN156" s="132"/>
      <c r="AAO156" s="132"/>
      <c r="AAP156" s="132"/>
      <c r="AAQ156" s="132"/>
      <c r="AAR156" s="132"/>
      <c r="AAS156" s="132"/>
      <c r="AAT156" s="132"/>
      <c r="AAU156" s="132"/>
      <c r="AAV156" s="132"/>
      <c r="AAW156" s="132"/>
      <c r="AAX156" s="132"/>
      <c r="AAY156" s="132"/>
      <c r="AAZ156" s="132"/>
      <c r="ABA156" s="132"/>
      <c r="ABB156" s="132"/>
      <c r="ABC156" s="132"/>
      <c r="ABD156" s="132"/>
      <c r="ABE156" s="132"/>
      <c r="ABF156" s="132"/>
      <c r="ABG156" s="132"/>
      <c r="ABH156" s="132"/>
      <c r="ABI156" s="132"/>
      <c r="ABJ156" s="132"/>
      <c r="ABK156" s="132"/>
      <c r="ABL156" s="132"/>
      <c r="ABM156" s="132"/>
      <c r="ABN156" s="132"/>
      <c r="ABO156" s="132"/>
      <c r="ABP156" s="132"/>
      <c r="ABQ156" s="132"/>
      <c r="ABR156" s="132"/>
      <c r="ABS156" s="132"/>
      <c r="ABT156" s="132"/>
      <c r="ABU156" s="132"/>
      <c r="ABV156" s="132"/>
      <c r="ABW156" s="132"/>
      <c r="ABX156" s="132"/>
      <c r="ABY156" s="132"/>
      <c r="ABZ156" s="132"/>
      <c r="ACA156" s="132"/>
      <c r="ACB156" s="132"/>
      <c r="ACC156" s="132"/>
      <c r="ACD156" s="132"/>
      <c r="ACE156" s="132"/>
      <c r="ACF156" s="132"/>
      <c r="ACG156" s="132"/>
      <c r="ACH156" s="132"/>
      <c r="ACI156" s="132"/>
      <c r="ACJ156" s="132"/>
      <c r="ACK156" s="132"/>
      <c r="ACL156" s="132"/>
      <c r="ACM156" s="132"/>
      <c r="ACN156" s="132"/>
      <c r="ACO156" s="132"/>
      <c r="ACP156" s="132"/>
      <c r="ACQ156" s="132"/>
      <c r="ACR156" s="132"/>
      <c r="ACS156" s="132"/>
      <c r="ACT156" s="132"/>
      <c r="ACU156" s="132"/>
      <c r="ACV156" s="132"/>
      <c r="ACW156" s="132"/>
      <c r="ACX156" s="132"/>
      <c r="ACY156" s="132"/>
      <c r="ACZ156" s="132"/>
      <c r="ADA156" s="132"/>
      <c r="ADB156" s="132"/>
      <c r="ADC156" s="132"/>
      <c r="ADD156" s="132"/>
      <c r="ADE156" s="132"/>
      <c r="ADF156" s="132"/>
      <c r="ADG156" s="132"/>
      <c r="ADH156" s="132"/>
      <c r="ADI156" s="132"/>
      <c r="ADJ156" s="132"/>
      <c r="ADK156" s="132"/>
      <c r="ADL156" s="132"/>
      <c r="ADM156" s="132"/>
      <c r="ADN156" s="132"/>
      <c r="ADO156" s="132"/>
      <c r="ADP156" s="132"/>
      <c r="ADQ156" s="132"/>
      <c r="ADR156" s="132"/>
      <c r="ADS156" s="132"/>
      <c r="ADT156" s="132"/>
      <c r="ADU156" s="132"/>
      <c r="ADV156" s="132"/>
      <c r="ADW156" s="132"/>
      <c r="ADX156" s="132"/>
      <c r="ADY156" s="132"/>
      <c r="ADZ156" s="132"/>
      <c r="AEA156" s="132"/>
      <c r="AEB156" s="132"/>
      <c r="AEC156" s="132"/>
      <c r="AED156" s="132"/>
      <c r="AEE156" s="132"/>
      <c r="AEF156" s="132"/>
      <c r="AEG156" s="132"/>
      <c r="AEH156" s="132"/>
      <c r="AEI156" s="132"/>
      <c r="AEJ156" s="132"/>
      <c r="AEK156" s="132"/>
      <c r="AEL156" s="132"/>
      <c r="AEM156" s="132"/>
      <c r="AEN156" s="132"/>
      <c r="AEO156" s="132"/>
      <c r="AEP156" s="132"/>
      <c r="AEQ156" s="132"/>
      <c r="AER156" s="132"/>
      <c r="AES156" s="132"/>
      <c r="AET156" s="132"/>
      <c r="AEU156" s="132"/>
      <c r="AEV156" s="132"/>
      <c r="AEW156" s="132"/>
      <c r="AEX156" s="132"/>
      <c r="AEY156" s="132"/>
      <c r="AEZ156" s="132"/>
      <c r="AFA156" s="132"/>
      <c r="AFB156" s="132"/>
      <c r="AFC156" s="132"/>
      <c r="AFD156" s="132"/>
      <c r="AFE156" s="132"/>
      <c r="AFF156" s="132"/>
      <c r="AFG156" s="132"/>
      <c r="AFH156" s="132"/>
      <c r="AFI156" s="132"/>
      <c r="AFJ156" s="132"/>
      <c r="AFK156" s="132"/>
      <c r="AFL156" s="132"/>
      <c r="AFM156" s="132"/>
      <c r="AFN156" s="132"/>
      <c r="AFO156" s="132"/>
      <c r="AFP156" s="132"/>
      <c r="AFQ156" s="132"/>
      <c r="AFR156" s="132"/>
      <c r="AFS156" s="132"/>
      <c r="AFT156" s="132"/>
      <c r="AFU156" s="132"/>
      <c r="AFV156" s="132"/>
      <c r="AFW156" s="132"/>
      <c r="AFX156" s="132"/>
      <c r="AFY156" s="132"/>
      <c r="AFZ156" s="132"/>
      <c r="AGA156" s="132"/>
      <c r="AGB156" s="132"/>
      <c r="AGC156" s="132"/>
      <c r="AGD156" s="132"/>
      <c r="AGE156" s="132"/>
      <c r="AGF156" s="132"/>
      <c r="AGG156" s="132"/>
      <c r="AGH156" s="132"/>
      <c r="AGI156" s="132"/>
      <c r="AGJ156" s="132"/>
      <c r="AGK156" s="132"/>
      <c r="AGL156" s="132"/>
      <c r="AGM156" s="132"/>
      <c r="AGN156" s="132"/>
      <c r="AGO156" s="132"/>
      <c r="AGP156" s="132"/>
      <c r="AGQ156" s="132"/>
      <c r="AGR156" s="132"/>
      <c r="AGS156" s="132"/>
      <c r="AGT156" s="132"/>
      <c r="AGU156" s="132"/>
      <c r="AGV156" s="132"/>
      <c r="AGW156" s="132"/>
      <c r="AGX156" s="132"/>
      <c r="AGY156" s="132"/>
      <c r="AGZ156" s="132"/>
      <c r="AHA156" s="132"/>
      <c r="AHB156" s="132"/>
      <c r="AHC156" s="132"/>
      <c r="AHD156" s="132"/>
      <c r="AHE156" s="132"/>
      <c r="AHF156" s="132"/>
      <c r="AHG156" s="132"/>
      <c r="AHH156" s="132"/>
      <c r="AHI156" s="132"/>
      <c r="AHJ156" s="132"/>
      <c r="AHK156" s="132"/>
      <c r="AHL156" s="132"/>
      <c r="AHM156" s="132"/>
      <c r="AHN156" s="132"/>
      <c r="AHO156" s="132"/>
      <c r="AHP156" s="132"/>
      <c r="AHQ156" s="132"/>
      <c r="AHR156" s="132"/>
      <c r="AHS156" s="132"/>
      <c r="AHT156" s="132"/>
      <c r="AHU156" s="132"/>
      <c r="AHV156" s="132"/>
      <c r="AHW156" s="132"/>
      <c r="AHX156" s="132"/>
      <c r="AHY156" s="132"/>
      <c r="AHZ156" s="132"/>
      <c r="AIA156" s="132"/>
      <c r="AIB156" s="132"/>
      <c r="AIC156" s="132"/>
      <c r="AID156" s="132"/>
      <c r="AIE156" s="132"/>
      <c r="AIF156" s="132"/>
      <c r="AIG156" s="132"/>
      <c r="AIH156" s="132"/>
      <c r="AII156" s="132"/>
      <c r="AIJ156" s="132"/>
      <c r="AIK156" s="132"/>
      <c r="AIL156" s="132"/>
      <c r="AIM156" s="132"/>
      <c r="AIN156" s="132"/>
      <c r="AIO156" s="132"/>
      <c r="AIP156" s="132"/>
      <c r="AIQ156" s="132"/>
      <c r="AIR156" s="132"/>
      <c r="AIS156" s="132"/>
      <c r="AIT156" s="132"/>
      <c r="AIU156" s="132"/>
      <c r="AIV156" s="132"/>
      <c r="AIW156" s="132"/>
      <c r="AIX156" s="132"/>
      <c r="AIY156" s="132"/>
      <c r="AIZ156" s="132"/>
      <c r="AJA156" s="132"/>
      <c r="AJB156" s="132"/>
      <c r="AJC156" s="132"/>
      <c r="AJD156" s="132"/>
      <c r="AJE156" s="132"/>
      <c r="AJF156" s="132"/>
      <c r="AJG156" s="132"/>
      <c r="AJH156" s="132"/>
      <c r="AJI156" s="132"/>
      <c r="AJJ156" s="132"/>
      <c r="AJK156" s="132"/>
      <c r="AJL156" s="132"/>
      <c r="AJM156" s="132"/>
      <c r="AJN156" s="132"/>
      <c r="AJO156" s="132"/>
      <c r="AJP156" s="132"/>
      <c r="AJQ156" s="132"/>
      <c r="AJR156" s="132"/>
      <c r="AJS156" s="132"/>
      <c r="AJT156" s="132"/>
      <c r="AJU156" s="132"/>
      <c r="AJV156" s="132"/>
      <c r="AJW156" s="132"/>
      <c r="AJX156" s="132"/>
      <c r="AJY156" s="132"/>
      <c r="AJZ156" s="132"/>
      <c r="AKA156" s="132"/>
      <c r="AKB156" s="132"/>
      <c r="AKC156" s="132"/>
      <c r="AKD156" s="132"/>
      <c r="AKE156" s="132"/>
      <c r="AKF156" s="132"/>
      <c r="AKG156" s="132"/>
      <c r="AKH156" s="132"/>
      <c r="AKI156" s="132"/>
      <c r="AKJ156" s="132"/>
      <c r="AKK156" s="132"/>
      <c r="AKL156" s="132"/>
      <c r="AKM156" s="132"/>
      <c r="AKN156" s="132"/>
      <c r="AKO156" s="132"/>
      <c r="AKP156" s="132"/>
      <c r="AKQ156" s="132"/>
      <c r="AKR156" s="132"/>
      <c r="AKS156" s="132"/>
      <c r="AKT156" s="132"/>
      <c r="AKU156" s="132"/>
      <c r="AKV156" s="132"/>
      <c r="AKW156" s="132"/>
      <c r="AKX156" s="132"/>
      <c r="AKY156" s="132"/>
      <c r="AKZ156" s="132"/>
      <c r="ALA156" s="132"/>
      <c r="ALB156" s="132"/>
      <c r="ALC156" s="132"/>
      <c r="ALD156" s="132"/>
      <c r="ALE156" s="132"/>
      <c r="ALF156" s="132"/>
      <c r="ALG156" s="132"/>
      <c r="ALH156" s="132"/>
      <c r="ALI156" s="132"/>
      <c r="ALJ156" s="132"/>
      <c r="ALK156" s="132"/>
      <c r="ALL156" s="132"/>
      <c r="ALM156" s="132"/>
      <c r="ALN156" s="132"/>
      <c r="ALO156" s="132"/>
      <c r="ALP156" s="132"/>
      <c r="ALQ156" s="132"/>
      <c r="ALR156" s="132"/>
      <c r="ALS156" s="132"/>
      <c r="ALT156" s="132"/>
      <c r="ALU156" s="132"/>
      <c r="ALV156" s="132"/>
      <c r="ALW156" s="132"/>
      <c r="ALX156" s="132"/>
      <c r="ALY156" s="132"/>
      <c r="ALZ156" s="132"/>
      <c r="AMA156" s="132"/>
      <c r="AMB156" s="132"/>
      <c r="AMC156" s="132"/>
      <c r="AMD156" s="132"/>
      <c r="AME156" s="132"/>
      <c r="AMF156" s="132"/>
      <c r="AMG156" s="132"/>
      <c r="AMH156" s="132"/>
      <c r="AMI156" s="132"/>
      <c r="AMJ156" s="132"/>
      <c r="AMK156" s="132"/>
      <c r="AML156" s="132"/>
      <c r="AMM156" s="132"/>
      <c r="AMN156" s="132"/>
      <c r="AMO156" s="132"/>
      <c r="AMP156" s="132"/>
      <c r="AMQ156" s="132"/>
      <c r="AMR156" s="132"/>
      <c r="AMS156" s="132"/>
      <c r="AMT156" s="132"/>
      <c r="AMU156" s="132"/>
      <c r="AMV156" s="132"/>
      <c r="AMW156" s="132"/>
      <c r="AMX156" s="132"/>
      <c r="AMY156" s="132"/>
      <c r="AMZ156" s="132"/>
      <c r="ANA156" s="132"/>
      <c r="ANB156" s="132"/>
      <c r="ANC156" s="132"/>
      <c r="AND156" s="132"/>
      <c r="ANE156" s="132"/>
      <c r="ANF156" s="132"/>
      <c r="ANG156" s="132"/>
      <c r="ANH156" s="132"/>
      <c r="ANI156" s="132"/>
      <c r="ANJ156" s="132"/>
      <c r="ANK156" s="132"/>
      <c r="ANL156" s="132"/>
      <c r="ANM156" s="132"/>
      <c r="ANN156" s="132"/>
      <c r="ANO156" s="132"/>
      <c r="ANP156" s="132"/>
      <c r="ANQ156" s="132"/>
      <c r="ANR156" s="132"/>
      <c r="ANS156" s="132"/>
      <c r="ANT156" s="132"/>
      <c r="ANU156" s="132"/>
      <c r="ANV156" s="132"/>
      <c r="ANW156" s="132"/>
      <c r="ANX156" s="132"/>
      <c r="ANY156" s="132"/>
      <c r="ANZ156" s="132"/>
      <c r="AOA156" s="132"/>
      <c r="AOB156" s="132"/>
      <c r="AOC156" s="132"/>
      <c r="AOD156" s="132"/>
      <c r="AOE156" s="132"/>
      <c r="AOF156" s="132"/>
      <c r="AOG156" s="132"/>
      <c r="AOH156" s="132"/>
      <c r="AOI156" s="132"/>
      <c r="AOJ156" s="132"/>
      <c r="AOK156" s="132"/>
      <c r="AOL156" s="132"/>
      <c r="AOM156" s="132"/>
      <c r="AON156" s="132"/>
      <c r="AOO156" s="132"/>
      <c r="AOP156" s="132"/>
      <c r="AOQ156" s="132"/>
      <c r="AOR156" s="132"/>
      <c r="AOS156" s="132"/>
      <c r="AOT156" s="132"/>
      <c r="AOU156" s="132"/>
      <c r="AOV156" s="132"/>
      <c r="AOW156" s="132"/>
      <c r="AOX156" s="132"/>
      <c r="AOY156" s="132"/>
      <c r="AOZ156" s="132"/>
      <c r="APA156" s="132"/>
      <c r="APB156" s="132"/>
      <c r="APC156" s="132"/>
      <c r="APD156" s="132"/>
      <c r="APE156" s="132"/>
      <c r="APF156" s="132"/>
      <c r="APG156" s="132"/>
      <c r="APH156" s="132"/>
      <c r="API156" s="132"/>
      <c r="APJ156" s="132"/>
      <c r="APK156" s="132"/>
      <c r="APL156" s="132"/>
      <c r="APM156" s="132"/>
      <c r="APN156" s="132"/>
      <c r="APO156" s="132"/>
      <c r="APP156" s="132"/>
      <c r="APQ156" s="132"/>
      <c r="APR156" s="132"/>
      <c r="APS156" s="132"/>
      <c r="APT156" s="132"/>
      <c r="APU156" s="132"/>
      <c r="APV156" s="132"/>
      <c r="APW156" s="132"/>
      <c r="APX156" s="132"/>
      <c r="APY156" s="132"/>
      <c r="APZ156" s="132"/>
      <c r="AQA156" s="132"/>
      <c r="AQB156" s="132"/>
      <c r="AQC156" s="132"/>
      <c r="AQD156" s="132"/>
      <c r="AQE156" s="132"/>
      <c r="AQF156" s="132"/>
      <c r="AQG156" s="132"/>
      <c r="AQH156" s="132"/>
      <c r="AQI156" s="132"/>
      <c r="AQJ156" s="132"/>
      <c r="AQK156" s="132"/>
      <c r="AQL156" s="132"/>
      <c r="AQM156" s="132"/>
      <c r="AQN156" s="132"/>
      <c r="AQO156" s="132"/>
      <c r="AQP156" s="132"/>
      <c r="AQQ156" s="132"/>
      <c r="AQR156" s="132"/>
      <c r="AQS156" s="132"/>
      <c r="AQT156" s="132"/>
      <c r="AQU156" s="132"/>
      <c r="AQV156" s="132"/>
      <c r="AQW156" s="132"/>
      <c r="AQX156" s="132"/>
      <c r="AQY156" s="132"/>
      <c r="AQZ156" s="132"/>
      <c r="ARA156" s="132"/>
      <c r="ARB156" s="132"/>
      <c r="ARC156" s="132"/>
      <c r="ARD156" s="132"/>
      <c r="ARE156" s="132"/>
      <c r="ARF156" s="132"/>
      <c r="ARG156" s="132"/>
      <c r="ARH156" s="132"/>
      <c r="ARI156" s="132"/>
      <c r="ARJ156" s="132"/>
      <c r="ARK156" s="132"/>
      <c r="ARL156" s="132"/>
      <c r="ARM156" s="132"/>
      <c r="ARN156" s="132"/>
      <c r="ARO156" s="132"/>
      <c r="ARP156" s="132"/>
      <c r="ARQ156" s="132"/>
      <c r="ARR156" s="132"/>
      <c r="ARS156" s="132"/>
      <c r="ART156" s="132"/>
      <c r="ARU156" s="132"/>
      <c r="ARV156" s="132"/>
      <c r="ARW156" s="132"/>
      <c r="ARX156" s="132"/>
      <c r="ARY156" s="132"/>
      <c r="ARZ156" s="132"/>
      <c r="ASA156" s="132"/>
      <c r="ASB156" s="132"/>
      <c r="ASC156" s="132"/>
      <c r="ASD156" s="132"/>
      <c r="ASE156" s="132"/>
      <c r="ASF156" s="132"/>
      <c r="ASG156" s="132"/>
      <c r="ASH156" s="132"/>
      <c r="ASI156" s="132"/>
      <c r="ASJ156" s="132"/>
      <c r="ASK156" s="132"/>
      <c r="ASL156" s="132"/>
      <c r="ASM156" s="132"/>
      <c r="ASN156" s="132"/>
      <c r="ASO156" s="132"/>
      <c r="ASP156" s="132"/>
      <c r="ASQ156" s="132"/>
      <c r="ASR156" s="132"/>
      <c r="ASS156" s="132"/>
      <c r="AST156" s="132"/>
      <c r="ASU156" s="132"/>
      <c r="ASV156" s="132"/>
      <c r="ASW156" s="132"/>
      <c r="ASX156" s="132"/>
      <c r="ASY156" s="132"/>
      <c r="ASZ156" s="132"/>
      <c r="ATA156" s="132"/>
      <c r="ATB156" s="132"/>
      <c r="ATC156" s="132"/>
      <c r="ATD156" s="132"/>
      <c r="ATE156" s="132"/>
      <c r="ATF156" s="132"/>
      <c r="ATG156" s="132"/>
      <c r="ATH156" s="132"/>
      <c r="ATI156" s="132"/>
      <c r="ATJ156" s="132"/>
      <c r="ATK156" s="132"/>
      <c r="ATL156" s="132"/>
    </row>
    <row r="158" spans="1:1208" s="60" customFormat="1" x14ac:dyDescent="0.25">
      <c r="A158" s="59"/>
      <c r="B158" s="60" t="s">
        <v>179</v>
      </c>
      <c r="F158" s="61"/>
      <c r="G158" s="61"/>
      <c r="M158" s="93">
        <f>IF($T$1="MTDC",M152-M92-M105-M115-M117-M141+M150,M152)</f>
        <v>0</v>
      </c>
      <c r="N158" s="93">
        <f t="shared" ref="N158:R158" si="113">IF($T$1="MTDC",N152-N92-N105-N115-N117-N141+N150,N152)</f>
        <v>0</v>
      </c>
      <c r="O158" s="93">
        <f t="shared" si="113"/>
        <v>0</v>
      </c>
      <c r="P158" s="93">
        <f t="shared" si="113"/>
        <v>0</v>
      </c>
      <c r="Q158" s="93">
        <f t="shared" si="113"/>
        <v>0</v>
      </c>
      <c r="R158" s="93">
        <f t="shared" si="113"/>
        <v>0</v>
      </c>
      <c r="S158" s="93">
        <f>SUM(M158:Q158)</f>
        <v>0</v>
      </c>
      <c r="T158" s="59"/>
      <c r="U158" s="59"/>
      <c r="V158" s="59"/>
      <c r="W158" s="59"/>
      <c r="X158" s="59"/>
      <c r="Y158" s="59"/>
      <c r="Z158" s="59"/>
      <c r="AA158" s="59"/>
      <c r="AB158" s="59"/>
      <c r="AC158" s="59"/>
      <c r="AD158" s="59"/>
      <c r="AE158" s="59"/>
      <c r="AF158" s="59"/>
      <c r="AG158" s="59"/>
      <c r="AH158" s="59"/>
      <c r="AI158" s="59"/>
      <c r="AJ158" s="59"/>
      <c r="AK158" s="59"/>
      <c r="AL158" s="59"/>
      <c r="AM158" s="59"/>
      <c r="AN158" s="59"/>
      <c r="AO158" s="59"/>
      <c r="AP158" s="59"/>
      <c r="AQ158" s="59"/>
      <c r="AR158" s="59"/>
      <c r="AS158" s="59"/>
      <c r="AT158" s="59"/>
      <c r="AU158" s="59"/>
      <c r="AV158" s="59"/>
      <c r="AW158" s="59"/>
      <c r="AX158" s="59"/>
      <c r="AY158" s="59"/>
      <c r="AZ158" s="59"/>
      <c r="BA158" s="59"/>
      <c r="BB158" s="59"/>
      <c r="BC158" s="59"/>
      <c r="BD158" s="59"/>
      <c r="BE158" s="59"/>
      <c r="BF158" s="59"/>
      <c r="BG158" s="59"/>
      <c r="BH158" s="59"/>
      <c r="BI158" s="59"/>
      <c r="BJ158" s="59"/>
      <c r="BK158" s="59"/>
      <c r="BL158" s="59"/>
      <c r="BM158" s="59"/>
      <c r="BN158" s="59"/>
      <c r="BO158" s="59"/>
      <c r="BP158" s="59"/>
      <c r="BQ158" s="59"/>
      <c r="BR158" s="59"/>
      <c r="BS158" s="59"/>
      <c r="BT158" s="59"/>
      <c r="BU158" s="59"/>
      <c r="BV158" s="59"/>
      <c r="BW158" s="59"/>
      <c r="BX158" s="59"/>
      <c r="BY158" s="59"/>
      <c r="BZ158" s="59"/>
      <c r="CA158" s="59"/>
      <c r="CB158" s="59"/>
      <c r="CC158" s="59"/>
      <c r="CD158" s="59"/>
      <c r="CE158" s="59"/>
      <c r="CF158" s="59"/>
      <c r="CG158" s="59"/>
      <c r="CH158" s="59"/>
      <c r="CI158" s="59"/>
      <c r="CJ158" s="59"/>
      <c r="CK158" s="59"/>
      <c r="CL158" s="59"/>
      <c r="CM158" s="59"/>
      <c r="CN158" s="59"/>
      <c r="CO158" s="59"/>
      <c r="CP158" s="59"/>
      <c r="CQ158" s="59"/>
      <c r="CR158" s="59"/>
      <c r="CS158" s="59"/>
      <c r="CT158" s="59"/>
      <c r="CU158" s="59"/>
      <c r="CV158" s="59"/>
      <c r="CW158" s="59"/>
      <c r="CX158" s="59"/>
      <c r="CY158" s="59"/>
      <c r="CZ158" s="59"/>
      <c r="DA158" s="59"/>
      <c r="DB158" s="59"/>
      <c r="DC158" s="59"/>
      <c r="DD158" s="59"/>
      <c r="DE158" s="59"/>
      <c r="DF158" s="59"/>
      <c r="DG158" s="59"/>
      <c r="DH158" s="59"/>
      <c r="DI158" s="59"/>
      <c r="DJ158" s="59"/>
      <c r="DK158" s="59"/>
      <c r="DL158" s="59"/>
      <c r="DM158" s="59"/>
      <c r="DN158" s="59"/>
      <c r="DO158" s="59"/>
      <c r="DP158" s="59"/>
      <c r="DQ158" s="59"/>
      <c r="DR158" s="59"/>
      <c r="DS158" s="59"/>
      <c r="DT158" s="59"/>
      <c r="DU158" s="59"/>
      <c r="DV158" s="59"/>
      <c r="DW158" s="59"/>
      <c r="DX158" s="59"/>
      <c r="DY158" s="59"/>
      <c r="DZ158" s="59"/>
      <c r="EA158" s="59"/>
      <c r="EB158" s="59"/>
      <c r="EC158" s="59"/>
      <c r="ED158" s="59"/>
      <c r="EE158" s="59"/>
      <c r="EF158" s="59"/>
      <c r="EG158" s="59"/>
      <c r="EH158" s="59"/>
      <c r="EI158" s="59"/>
      <c r="EJ158" s="59"/>
      <c r="EK158" s="59"/>
      <c r="EL158" s="59"/>
      <c r="EM158" s="59"/>
      <c r="EN158" s="59"/>
      <c r="EO158" s="59"/>
      <c r="EP158" s="59"/>
      <c r="EQ158" s="59"/>
      <c r="ER158" s="59"/>
      <c r="ES158" s="59"/>
      <c r="ET158" s="59"/>
      <c r="EU158" s="59"/>
      <c r="EV158" s="59"/>
      <c r="EW158" s="59"/>
      <c r="EX158" s="59"/>
      <c r="EY158" s="59"/>
      <c r="EZ158" s="59"/>
      <c r="FA158" s="59"/>
      <c r="FB158" s="59"/>
      <c r="FC158" s="59"/>
      <c r="FD158" s="59"/>
      <c r="FE158" s="59"/>
      <c r="FF158" s="59"/>
      <c r="FG158" s="59"/>
      <c r="FH158" s="59"/>
      <c r="FI158" s="59"/>
      <c r="FJ158" s="59"/>
      <c r="FK158" s="59"/>
      <c r="FL158" s="59"/>
      <c r="FM158" s="59"/>
      <c r="FN158" s="59"/>
      <c r="FO158" s="59"/>
      <c r="FP158" s="59"/>
      <c r="FQ158" s="59"/>
      <c r="FR158" s="59"/>
      <c r="FS158" s="59"/>
      <c r="FT158" s="59"/>
      <c r="FU158" s="59"/>
      <c r="FV158" s="59"/>
      <c r="FW158" s="59"/>
      <c r="FX158" s="59"/>
      <c r="FY158" s="59"/>
      <c r="FZ158" s="59"/>
      <c r="GA158" s="59"/>
      <c r="GB158" s="59"/>
      <c r="GC158" s="59"/>
      <c r="GD158" s="59"/>
      <c r="GE158" s="59"/>
      <c r="GF158" s="59"/>
      <c r="GG158" s="59"/>
      <c r="GH158" s="59"/>
      <c r="GI158" s="59"/>
      <c r="GJ158" s="59"/>
      <c r="GK158" s="59"/>
      <c r="GL158" s="59"/>
      <c r="GM158" s="59"/>
      <c r="GN158" s="59"/>
      <c r="GO158" s="59"/>
      <c r="GP158" s="59"/>
      <c r="GQ158" s="59"/>
      <c r="GR158" s="59"/>
      <c r="GS158" s="59"/>
      <c r="GT158" s="59"/>
      <c r="GU158" s="59"/>
      <c r="GV158" s="59"/>
      <c r="GW158" s="59"/>
      <c r="GX158" s="59"/>
      <c r="GY158" s="59"/>
      <c r="GZ158" s="59"/>
      <c r="HA158" s="59"/>
      <c r="HB158" s="59"/>
      <c r="HC158" s="59"/>
      <c r="HD158" s="59"/>
      <c r="HE158" s="59"/>
      <c r="HF158" s="59"/>
      <c r="HG158" s="59"/>
      <c r="HH158" s="59"/>
      <c r="HI158" s="59"/>
      <c r="HJ158" s="59"/>
      <c r="HK158" s="59"/>
      <c r="HL158" s="59"/>
      <c r="HM158" s="59"/>
      <c r="HN158" s="59"/>
      <c r="HO158" s="59"/>
      <c r="HP158" s="59"/>
      <c r="HQ158" s="59"/>
      <c r="HR158" s="59"/>
      <c r="HS158" s="59"/>
      <c r="HT158" s="59"/>
      <c r="HU158" s="59"/>
      <c r="HV158" s="59"/>
      <c r="HW158" s="59"/>
      <c r="HX158" s="59"/>
      <c r="HY158" s="59"/>
      <c r="HZ158" s="59"/>
      <c r="IA158" s="59"/>
      <c r="IB158" s="59"/>
      <c r="IC158" s="59"/>
      <c r="ID158" s="59"/>
      <c r="IE158" s="59"/>
      <c r="IF158" s="59"/>
      <c r="IG158" s="59"/>
      <c r="IH158" s="59"/>
      <c r="II158" s="59"/>
      <c r="IJ158" s="59"/>
      <c r="IK158" s="59"/>
      <c r="IL158" s="59"/>
      <c r="IM158" s="59"/>
      <c r="IN158" s="59"/>
      <c r="IO158" s="59"/>
      <c r="IP158" s="59"/>
      <c r="IQ158" s="59"/>
      <c r="IR158" s="59"/>
      <c r="IS158" s="59"/>
      <c r="IT158" s="59"/>
      <c r="IU158" s="59"/>
      <c r="IV158" s="59"/>
      <c r="IW158" s="59"/>
      <c r="IX158" s="59"/>
      <c r="IY158" s="59"/>
      <c r="IZ158" s="59"/>
      <c r="JA158" s="59"/>
      <c r="JB158" s="59"/>
      <c r="JC158" s="59"/>
      <c r="JD158" s="59"/>
      <c r="JE158" s="59"/>
      <c r="JF158" s="59"/>
      <c r="JG158" s="59"/>
      <c r="JH158" s="59"/>
      <c r="JI158" s="59"/>
      <c r="JJ158" s="59"/>
      <c r="JK158" s="59"/>
      <c r="JL158" s="59"/>
      <c r="JM158" s="59"/>
      <c r="JN158" s="59"/>
      <c r="JO158" s="59"/>
      <c r="JP158" s="59"/>
      <c r="JQ158" s="59"/>
      <c r="JR158" s="59"/>
      <c r="JS158" s="59"/>
      <c r="JT158" s="59"/>
      <c r="JU158" s="59"/>
      <c r="JV158" s="59"/>
      <c r="JW158" s="59"/>
      <c r="JX158" s="59"/>
      <c r="JY158" s="59"/>
      <c r="JZ158" s="59"/>
      <c r="KA158" s="59"/>
      <c r="KB158" s="59"/>
      <c r="KC158" s="59"/>
      <c r="KD158" s="59"/>
      <c r="KE158" s="59"/>
      <c r="KF158" s="59"/>
      <c r="KG158" s="59"/>
      <c r="KH158" s="59"/>
      <c r="KI158" s="59"/>
      <c r="KJ158" s="59"/>
      <c r="KK158" s="59"/>
      <c r="KL158" s="59"/>
      <c r="KM158" s="59"/>
      <c r="KN158" s="59"/>
      <c r="KO158" s="59"/>
      <c r="KP158" s="59"/>
      <c r="KQ158" s="59"/>
      <c r="KR158" s="59"/>
      <c r="KS158" s="59"/>
      <c r="KT158" s="59"/>
      <c r="KU158" s="59"/>
      <c r="KV158" s="59"/>
      <c r="KW158" s="59"/>
      <c r="KX158" s="59"/>
      <c r="KY158" s="59"/>
      <c r="KZ158" s="59"/>
      <c r="LA158" s="59"/>
      <c r="LB158" s="59"/>
      <c r="LC158" s="59"/>
      <c r="LD158" s="59"/>
      <c r="LE158" s="59"/>
      <c r="LF158" s="59"/>
      <c r="LG158" s="59"/>
      <c r="LH158" s="59"/>
      <c r="LI158" s="59"/>
      <c r="LJ158" s="59"/>
      <c r="LK158" s="59"/>
      <c r="LL158" s="59"/>
      <c r="LM158" s="59"/>
      <c r="LN158" s="59"/>
      <c r="LO158" s="59"/>
      <c r="LP158" s="59"/>
      <c r="LQ158" s="59"/>
      <c r="LR158" s="59"/>
      <c r="LS158" s="59"/>
      <c r="LT158" s="59"/>
      <c r="LU158" s="59"/>
      <c r="LV158" s="59"/>
      <c r="LW158" s="59"/>
      <c r="LX158" s="59"/>
      <c r="LY158" s="59"/>
      <c r="LZ158" s="59"/>
      <c r="MA158" s="59"/>
      <c r="MB158" s="59"/>
      <c r="MC158" s="59"/>
      <c r="MD158" s="59"/>
      <c r="ME158" s="59"/>
      <c r="MF158" s="59"/>
      <c r="MG158" s="59"/>
      <c r="MH158" s="59"/>
      <c r="MI158" s="59"/>
      <c r="MJ158" s="59"/>
      <c r="MK158" s="59"/>
      <c r="ML158" s="59"/>
      <c r="MM158" s="59"/>
      <c r="MN158" s="59"/>
      <c r="MO158" s="59"/>
      <c r="MP158" s="59"/>
      <c r="MQ158" s="59"/>
      <c r="MR158" s="59"/>
      <c r="MS158" s="59"/>
      <c r="MT158" s="59"/>
      <c r="MU158" s="59"/>
      <c r="MV158" s="59"/>
      <c r="MW158" s="59"/>
      <c r="MX158" s="59"/>
      <c r="MY158" s="59"/>
      <c r="MZ158" s="59"/>
      <c r="NA158" s="59"/>
      <c r="NB158" s="59"/>
      <c r="NC158" s="59"/>
      <c r="ND158" s="59"/>
      <c r="NE158" s="59"/>
      <c r="NF158" s="59"/>
      <c r="NG158" s="59"/>
      <c r="NH158" s="59"/>
      <c r="NI158" s="59"/>
      <c r="NJ158" s="59"/>
      <c r="NK158" s="59"/>
      <c r="NL158" s="59"/>
      <c r="NM158" s="59"/>
      <c r="NN158" s="59"/>
      <c r="NO158" s="59"/>
      <c r="NP158" s="59"/>
      <c r="NQ158" s="59"/>
      <c r="NR158" s="59"/>
      <c r="NS158" s="59"/>
      <c r="NT158" s="59"/>
      <c r="NU158" s="59"/>
      <c r="NV158" s="59"/>
      <c r="NW158" s="59"/>
      <c r="NX158" s="59"/>
      <c r="NY158" s="59"/>
      <c r="NZ158" s="59"/>
      <c r="OA158" s="59"/>
      <c r="OB158" s="59"/>
      <c r="OC158" s="59"/>
      <c r="OD158" s="59"/>
      <c r="OE158" s="59"/>
      <c r="OF158" s="59"/>
      <c r="OG158" s="59"/>
      <c r="OH158" s="59"/>
      <c r="OI158" s="59"/>
      <c r="OJ158" s="59"/>
      <c r="OK158" s="59"/>
      <c r="OL158" s="59"/>
      <c r="OM158" s="59"/>
      <c r="ON158" s="59"/>
      <c r="OO158" s="59"/>
      <c r="OP158" s="59"/>
      <c r="OQ158" s="59"/>
      <c r="OR158" s="59"/>
      <c r="OS158" s="59"/>
      <c r="OT158" s="59"/>
      <c r="OU158" s="59"/>
      <c r="OV158" s="59"/>
      <c r="OW158" s="59"/>
      <c r="OX158" s="59"/>
      <c r="OY158" s="59"/>
      <c r="OZ158" s="59"/>
      <c r="PA158" s="59"/>
      <c r="PB158" s="59"/>
      <c r="PC158" s="59"/>
      <c r="PD158" s="59"/>
      <c r="PE158" s="59"/>
      <c r="PF158" s="59"/>
      <c r="PG158" s="59"/>
      <c r="PH158" s="59"/>
      <c r="PI158" s="59"/>
      <c r="PJ158" s="59"/>
      <c r="PK158" s="59"/>
      <c r="PL158" s="59"/>
      <c r="PM158" s="59"/>
      <c r="PN158" s="59"/>
      <c r="PO158" s="59"/>
      <c r="PP158" s="59"/>
      <c r="PQ158" s="59"/>
      <c r="PR158" s="59"/>
      <c r="PS158" s="59"/>
      <c r="PT158" s="59"/>
      <c r="PU158" s="59"/>
      <c r="PV158" s="59"/>
      <c r="PW158" s="59"/>
      <c r="PX158" s="59"/>
      <c r="PY158" s="59"/>
      <c r="PZ158" s="59"/>
      <c r="QA158" s="59"/>
      <c r="QB158" s="59"/>
      <c r="QC158" s="59"/>
      <c r="QD158" s="59"/>
      <c r="QE158" s="59"/>
      <c r="QF158" s="59"/>
      <c r="QG158" s="59"/>
      <c r="QH158" s="59"/>
      <c r="QI158" s="59"/>
      <c r="QJ158" s="59"/>
      <c r="QK158" s="59"/>
      <c r="QL158" s="59"/>
      <c r="QM158" s="59"/>
      <c r="QN158" s="59"/>
      <c r="QO158" s="59"/>
      <c r="QP158" s="59"/>
      <c r="QQ158" s="59"/>
      <c r="QR158" s="59"/>
      <c r="QS158" s="59"/>
      <c r="QT158" s="59"/>
      <c r="QU158" s="59"/>
      <c r="QV158" s="59"/>
      <c r="QW158" s="59"/>
      <c r="QX158" s="59"/>
      <c r="QY158" s="59"/>
      <c r="QZ158" s="59"/>
      <c r="RA158" s="59"/>
      <c r="RB158" s="59"/>
      <c r="RC158" s="59"/>
      <c r="RD158" s="59"/>
      <c r="RE158" s="59"/>
      <c r="RF158" s="59"/>
      <c r="RG158" s="59"/>
      <c r="RH158" s="59"/>
      <c r="RI158" s="59"/>
      <c r="RJ158" s="59"/>
      <c r="RK158" s="59"/>
      <c r="RL158" s="59"/>
      <c r="RM158" s="59"/>
      <c r="RN158" s="59"/>
      <c r="RO158" s="59"/>
      <c r="RP158" s="59"/>
      <c r="RQ158" s="59"/>
      <c r="RR158" s="59"/>
      <c r="RS158" s="59"/>
      <c r="RT158" s="59"/>
      <c r="RU158" s="59"/>
      <c r="RV158" s="59"/>
      <c r="RW158" s="59"/>
      <c r="RX158" s="59"/>
      <c r="RY158" s="59"/>
      <c r="RZ158" s="59"/>
      <c r="SA158" s="59"/>
      <c r="SB158" s="59"/>
      <c r="SC158" s="59"/>
      <c r="SD158" s="59"/>
      <c r="SE158" s="59"/>
      <c r="SF158" s="59"/>
      <c r="SG158" s="59"/>
      <c r="SH158" s="59"/>
      <c r="SI158" s="59"/>
      <c r="SJ158" s="59"/>
      <c r="SK158" s="59"/>
      <c r="SL158" s="59"/>
      <c r="SM158" s="59"/>
      <c r="SN158" s="59"/>
      <c r="SO158" s="59"/>
      <c r="SP158" s="59"/>
      <c r="SQ158" s="59"/>
      <c r="SR158" s="59"/>
      <c r="SS158" s="59"/>
      <c r="ST158" s="59"/>
      <c r="SU158" s="59"/>
      <c r="SV158" s="59"/>
      <c r="SW158" s="59"/>
      <c r="SX158" s="59"/>
      <c r="SY158" s="59"/>
      <c r="SZ158" s="59"/>
      <c r="TA158" s="59"/>
      <c r="TB158" s="59"/>
      <c r="TC158" s="59"/>
      <c r="TD158" s="59"/>
      <c r="TE158" s="59"/>
      <c r="TF158" s="59"/>
      <c r="TG158" s="59"/>
      <c r="TH158" s="59"/>
      <c r="TI158" s="59"/>
      <c r="TJ158" s="59"/>
      <c r="TK158" s="59"/>
      <c r="TL158" s="59"/>
      <c r="TM158" s="59"/>
      <c r="TN158" s="59"/>
      <c r="TO158" s="59"/>
      <c r="TP158" s="59"/>
      <c r="TQ158" s="59"/>
      <c r="TR158" s="59"/>
      <c r="TS158" s="59"/>
      <c r="TT158" s="59"/>
      <c r="TU158" s="59"/>
      <c r="TV158" s="59"/>
      <c r="TW158" s="59"/>
      <c r="TX158" s="59"/>
      <c r="TY158" s="59"/>
      <c r="TZ158" s="59"/>
      <c r="UA158" s="59"/>
      <c r="UB158" s="59"/>
      <c r="UC158" s="59"/>
      <c r="UD158" s="59"/>
      <c r="UE158" s="59"/>
      <c r="UF158" s="59"/>
      <c r="UG158" s="59"/>
      <c r="UH158" s="59"/>
      <c r="UI158" s="59"/>
      <c r="UJ158" s="59"/>
      <c r="UK158" s="59"/>
      <c r="UL158" s="59"/>
      <c r="UM158" s="59"/>
      <c r="UN158" s="59"/>
      <c r="UO158" s="59"/>
      <c r="UP158" s="59"/>
      <c r="UQ158" s="59"/>
      <c r="UR158" s="59"/>
      <c r="US158" s="59"/>
      <c r="UT158" s="59"/>
      <c r="UU158" s="59"/>
      <c r="UV158" s="59"/>
      <c r="UW158" s="59"/>
      <c r="UX158" s="59"/>
      <c r="UY158" s="59"/>
      <c r="UZ158" s="59"/>
      <c r="VA158" s="59"/>
      <c r="VB158" s="59"/>
      <c r="VC158" s="59"/>
      <c r="VD158" s="59"/>
      <c r="VE158" s="59"/>
      <c r="VF158" s="59"/>
      <c r="VG158" s="59"/>
      <c r="VH158" s="59"/>
      <c r="VI158" s="59"/>
      <c r="VJ158" s="59"/>
      <c r="VK158" s="59"/>
      <c r="VL158" s="59"/>
      <c r="VM158" s="59"/>
      <c r="VN158" s="59"/>
      <c r="VO158" s="59"/>
      <c r="VP158" s="59"/>
      <c r="VQ158" s="59"/>
      <c r="VR158" s="59"/>
      <c r="VS158" s="59"/>
      <c r="VT158" s="59"/>
      <c r="VU158" s="59"/>
      <c r="VV158" s="59"/>
      <c r="VW158" s="59"/>
      <c r="VX158" s="59"/>
      <c r="VY158" s="59"/>
      <c r="VZ158" s="59"/>
      <c r="WA158" s="59"/>
      <c r="WB158" s="59"/>
      <c r="WC158" s="59"/>
      <c r="WD158" s="59"/>
      <c r="WE158" s="59"/>
      <c r="WF158" s="59"/>
      <c r="WG158" s="59"/>
      <c r="WH158" s="59"/>
      <c r="WI158" s="59"/>
      <c r="WJ158" s="59"/>
      <c r="WK158" s="59"/>
      <c r="WL158" s="59"/>
      <c r="WM158" s="59"/>
      <c r="WN158" s="59"/>
      <c r="WO158" s="59"/>
      <c r="WP158" s="59"/>
      <c r="WQ158" s="59"/>
      <c r="WR158" s="59"/>
      <c r="WS158" s="59"/>
      <c r="WT158" s="59"/>
      <c r="WU158" s="59"/>
      <c r="WV158" s="59"/>
      <c r="WW158" s="59"/>
      <c r="WX158" s="59"/>
      <c r="WY158" s="59"/>
      <c r="WZ158" s="59"/>
      <c r="XA158" s="59"/>
      <c r="XB158" s="59"/>
      <c r="XC158" s="59"/>
      <c r="XD158" s="59"/>
      <c r="XE158" s="59"/>
      <c r="XF158" s="59"/>
      <c r="XG158" s="59"/>
      <c r="XH158" s="59"/>
      <c r="XI158" s="59"/>
      <c r="XJ158" s="59"/>
      <c r="XK158" s="59"/>
      <c r="XL158" s="59"/>
      <c r="XM158" s="59"/>
      <c r="XN158" s="59"/>
      <c r="XO158" s="59"/>
      <c r="XP158" s="59"/>
      <c r="XQ158" s="59"/>
      <c r="XR158" s="59"/>
      <c r="XS158" s="59"/>
      <c r="XT158" s="59"/>
      <c r="XU158" s="59"/>
      <c r="XV158" s="59"/>
      <c r="XW158" s="59"/>
      <c r="XX158" s="59"/>
      <c r="XY158" s="59"/>
      <c r="XZ158" s="59"/>
      <c r="YA158" s="59"/>
      <c r="YB158" s="59"/>
      <c r="YC158" s="59"/>
      <c r="YD158" s="59"/>
      <c r="YE158" s="59"/>
      <c r="YF158" s="59"/>
      <c r="YG158" s="59"/>
      <c r="YH158" s="59"/>
      <c r="YI158" s="59"/>
      <c r="YJ158" s="59"/>
      <c r="YK158" s="59"/>
      <c r="YL158" s="59"/>
      <c r="YM158" s="59"/>
      <c r="YN158" s="59"/>
      <c r="YO158" s="59"/>
      <c r="YP158" s="59"/>
      <c r="YQ158" s="59"/>
      <c r="YR158" s="59"/>
      <c r="YS158" s="59"/>
      <c r="YT158" s="59"/>
      <c r="YU158" s="59"/>
      <c r="YV158" s="59"/>
      <c r="YW158" s="59"/>
      <c r="YX158" s="59"/>
      <c r="YY158" s="59"/>
      <c r="YZ158" s="59"/>
      <c r="ZA158" s="59"/>
      <c r="ZB158" s="59"/>
      <c r="ZC158" s="59"/>
      <c r="ZD158" s="59"/>
      <c r="ZE158" s="59"/>
      <c r="ZF158" s="59"/>
      <c r="ZG158" s="59"/>
      <c r="ZH158" s="59"/>
      <c r="ZI158" s="59"/>
      <c r="ZJ158" s="59"/>
      <c r="ZK158" s="59"/>
      <c r="ZL158" s="59"/>
      <c r="ZM158" s="59"/>
      <c r="ZN158" s="59"/>
      <c r="ZO158" s="59"/>
      <c r="ZP158" s="59"/>
      <c r="ZQ158" s="59"/>
      <c r="ZR158" s="59"/>
      <c r="ZS158" s="59"/>
      <c r="ZT158" s="59"/>
      <c r="ZU158" s="59"/>
      <c r="ZV158" s="59"/>
      <c r="ZW158" s="59"/>
      <c r="ZX158" s="59"/>
      <c r="ZY158" s="59"/>
      <c r="ZZ158" s="59"/>
      <c r="AAA158" s="59"/>
      <c r="AAB158" s="59"/>
      <c r="AAC158" s="59"/>
      <c r="AAD158" s="59"/>
      <c r="AAE158" s="59"/>
      <c r="AAF158" s="59"/>
      <c r="AAG158" s="59"/>
      <c r="AAH158" s="59"/>
      <c r="AAI158" s="59"/>
      <c r="AAJ158" s="59"/>
      <c r="AAK158" s="59"/>
      <c r="AAL158" s="59"/>
      <c r="AAM158" s="59"/>
      <c r="AAN158" s="59"/>
      <c r="AAO158" s="59"/>
      <c r="AAP158" s="59"/>
      <c r="AAQ158" s="59"/>
      <c r="AAR158" s="59"/>
      <c r="AAS158" s="59"/>
      <c r="AAT158" s="59"/>
      <c r="AAU158" s="59"/>
      <c r="AAV158" s="59"/>
      <c r="AAW158" s="59"/>
      <c r="AAX158" s="59"/>
      <c r="AAY158" s="59"/>
      <c r="AAZ158" s="59"/>
      <c r="ABA158" s="59"/>
      <c r="ABB158" s="59"/>
      <c r="ABC158" s="59"/>
      <c r="ABD158" s="59"/>
      <c r="ABE158" s="59"/>
      <c r="ABF158" s="59"/>
      <c r="ABG158" s="59"/>
      <c r="ABH158" s="59"/>
      <c r="ABI158" s="59"/>
      <c r="ABJ158" s="59"/>
      <c r="ABK158" s="59"/>
      <c r="ABL158" s="59"/>
      <c r="ABM158" s="59"/>
      <c r="ABN158" s="59"/>
      <c r="ABO158" s="59"/>
      <c r="ABP158" s="59"/>
      <c r="ABQ158" s="59"/>
      <c r="ABR158" s="59"/>
      <c r="ABS158" s="59"/>
      <c r="ABT158" s="59"/>
      <c r="ABU158" s="59"/>
      <c r="ABV158" s="59"/>
      <c r="ABW158" s="59"/>
      <c r="ABX158" s="59"/>
      <c r="ABY158" s="59"/>
      <c r="ABZ158" s="59"/>
      <c r="ACA158" s="59"/>
      <c r="ACB158" s="59"/>
      <c r="ACC158" s="59"/>
      <c r="ACD158" s="59"/>
      <c r="ACE158" s="59"/>
      <c r="ACF158" s="59"/>
      <c r="ACG158" s="59"/>
      <c r="ACH158" s="59"/>
      <c r="ACI158" s="59"/>
      <c r="ACJ158" s="59"/>
      <c r="ACK158" s="59"/>
      <c r="ACL158" s="59"/>
      <c r="ACM158" s="59"/>
      <c r="ACN158" s="59"/>
      <c r="ACO158" s="59"/>
      <c r="ACP158" s="59"/>
      <c r="ACQ158" s="59"/>
      <c r="ACR158" s="59"/>
      <c r="ACS158" s="59"/>
      <c r="ACT158" s="59"/>
      <c r="ACU158" s="59"/>
      <c r="ACV158" s="59"/>
      <c r="ACW158" s="59"/>
      <c r="ACX158" s="59"/>
      <c r="ACY158" s="59"/>
      <c r="ACZ158" s="59"/>
      <c r="ADA158" s="59"/>
      <c r="ADB158" s="59"/>
      <c r="ADC158" s="59"/>
      <c r="ADD158" s="59"/>
      <c r="ADE158" s="59"/>
      <c r="ADF158" s="59"/>
      <c r="ADG158" s="59"/>
      <c r="ADH158" s="59"/>
      <c r="ADI158" s="59"/>
      <c r="ADJ158" s="59"/>
      <c r="ADK158" s="59"/>
      <c r="ADL158" s="59"/>
      <c r="ADM158" s="59"/>
      <c r="ADN158" s="59"/>
      <c r="ADO158" s="59"/>
      <c r="ADP158" s="59"/>
      <c r="ADQ158" s="59"/>
      <c r="ADR158" s="59"/>
      <c r="ADS158" s="59"/>
      <c r="ADT158" s="59"/>
      <c r="ADU158" s="59"/>
      <c r="ADV158" s="59"/>
      <c r="ADW158" s="59"/>
      <c r="ADX158" s="59"/>
      <c r="ADY158" s="59"/>
      <c r="ADZ158" s="59"/>
      <c r="AEA158" s="59"/>
      <c r="AEB158" s="59"/>
      <c r="AEC158" s="59"/>
      <c r="AED158" s="59"/>
      <c r="AEE158" s="59"/>
      <c r="AEF158" s="59"/>
      <c r="AEG158" s="59"/>
      <c r="AEH158" s="59"/>
      <c r="AEI158" s="59"/>
      <c r="AEJ158" s="59"/>
      <c r="AEK158" s="59"/>
      <c r="AEL158" s="59"/>
      <c r="AEM158" s="59"/>
      <c r="AEN158" s="59"/>
      <c r="AEO158" s="59"/>
      <c r="AEP158" s="59"/>
      <c r="AEQ158" s="59"/>
      <c r="AER158" s="59"/>
      <c r="AES158" s="59"/>
      <c r="AET158" s="59"/>
      <c r="AEU158" s="59"/>
      <c r="AEV158" s="59"/>
      <c r="AEW158" s="59"/>
      <c r="AEX158" s="59"/>
      <c r="AEY158" s="59"/>
      <c r="AEZ158" s="59"/>
      <c r="AFA158" s="59"/>
      <c r="AFB158" s="59"/>
      <c r="AFC158" s="59"/>
      <c r="AFD158" s="59"/>
      <c r="AFE158" s="59"/>
      <c r="AFF158" s="59"/>
      <c r="AFG158" s="59"/>
      <c r="AFH158" s="59"/>
      <c r="AFI158" s="59"/>
      <c r="AFJ158" s="59"/>
      <c r="AFK158" s="59"/>
      <c r="AFL158" s="59"/>
      <c r="AFM158" s="59"/>
      <c r="AFN158" s="59"/>
      <c r="AFO158" s="59"/>
      <c r="AFP158" s="59"/>
      <c r="AFQ158" s="59"/>
      <c r="AFR158" s="59"/>
      <c r="AFS158" s="59"/>
      <c r="AFT158" s="59"/>
      <c r="AFU158" s="59"/>
      <c r="AFV158" s="59"/>
      <c r="AFW158" s="59"/>
      <c r="AFX158" s="59"/>
      <c r="AFY158" s="59"/>
      <c r="AFZ158" s="59"/>
      <c r="AGA158" s="59"/>
      <c r="AGB158" s="59"/>
      <c r="AGC158" s="59"/>
      <c r="AGD158" s="59"/>
      <c r="AGE158" s="59"/>
      <c r="AGF158" s="59"/>
      <c r="AGG158" s="59"/>
      <c r="AGH158" s="59"/>
      <c r="AGI158" s="59"/>
      <c r="AGJ158" s="59"/>
      <c r="AGK158" s="59"/>
      <c r="AGL158" s="59"/>
      <c r="AGM158" s="59"/>
      <c r="AGN158" s="59"/>
      <c r="AGO158" s="59"/>
      <c r="AGP158" s="59"/>
      <c r="AGQ158" s="59"/>
      <c r="AGR158" s="59"/>
      <c r="AGS158" s="59"/>
      <c r="AGT158" s="59"/>
      <c r="AGU158" s="59"/>
      <c r="AGV158" s="59"/>
      <c r="AGW158" s="59"/>
      <c r="AGX158" s="59"/>
      <c r="AGY158" s="59"/>
      <c r="AGZ158" s="59"/>
      <c r="AHA158" s="59"/>
      <c r="AHB158" s="59"/>
      <c r="AHC158" s="59"/>
      <c r="AHD158" s="59"/>
      <c r="AHE158" s="59"/>
      <c r="AHF158" s="59"/>
      <c r="AHG158" s="59"/>
      <c r="AHH158" s="59"/>
      <c r="AHI158" s="59"/>
      <c r="AHJ158" s="59"/>
      <c r="AHK158" s="59"/>
      <c r="AHL158" s="59"/>
      <c r="AHM158" s="59"/>
      <c r="AHN158" s="59"/>
      <c r="AHO158" s="59"/>
      <c r="AHP158" s="59"/>
      <c r="AHQ158" s="59"/>
      <c r="AHR158" s="59"/>
      <c r="AHS158" s="59"/>
      <c r="AHT158" s="59"/>
      <c r="AHU158" s="59"/>
      <c r="AHV158" s="59"/>
      <c r="AHW158" s="59"/>
      <c r="AHX158" s="59"/>
      <c r="AHY158" s="59"/>
      <c r="AHZ158" s="59"/>
      <c r="AIA158" s="59"/>
      <c r="AIB158" s="59"/>
      <c r="AIC158" s="59"/>
      <c r="AID158" s="59"/>
      <c r="AIE158" s="59"/>
      <c r="AIF158" s="59"/>
      <c r="AIG158" s="59"/>
      <c r="AIH158" s="59"/>
      <c r="AII158" s="59"/>
      <c r="AIJ158" s="59"/>
      <c r="AIK158" s="59"/>
      <c r="AIL158" s="59"/>
      <c r="AIM158" s="59"/>
      <c r="AIN158" s="59"/>
      <c r="AIO158" s="59"/>
      <c r="AIP158" s="59"/>
      <c r="AIQ158" s="59"/>
      <c r="AIR158" s="59"/>
      <c r="AIS158" s="59"/>
      <c r="AIT158" s="59"/>
      <c r="AIU158" s="59"/>
      <c r="AIV158" s="59"/>
      <c r="AIW158" s="59"/>
      <c r="AIX158" s="59"/>
      <c r="AIY158" s="59"/>
      <c r="AIZ158" s="59"/>
      <c r="AJA158" s="59"/>
      <c r="AJB158" s="59"/>
      <c r="AJC158" s="59"/>
      <c r="AJD158" s="59"/>
      <c r="AJE158" s="59"/>
      <c r="AJF158" s="59"/>
      <c r="AJG158" s="59"/>
      <c r="AJH158" s="59"/>
      <c r="AJI158" s="59"/>
      <c r="AJJ158" s="59"/>
      <c r="AJK158" s="59"/>
      <c r="AJL158" s="59"/>
      <c r="AJM158" s="59"/>
      <c r="AJN158" s="59"/>
      <c r="AJO158" s="59"/>
      <c r="AJP158" s="59"/>
      <c r="AJQ158" s="59"/>
      <c r="AJR158" s="59"/>
      <c r="AJS158" s="59"/>
      <c r="AJT158" s="59"/>
      <c r="AJU158" s="59"/>
      <c r="AJV158" s="59"/>
      <c r="AJW158" s="59"/>
      <c r="AJX158" s="59"/>
      <c r="AJY158" s="59"/>
      <c r="AJZ158" s="59"/>
      <c r="AKA158" s="59"/>
      <c r="AKB158" s="59"/>
      <c r="AKC158" s="59"/>
      <c r="AKD158" s="59"/>
      <c r="AKE158" s="59"/>
      <c r="AKF158" s="59"/>
      <c r="AKG158" s="59"/>
      <c r="AKH158" s="59"/>
      <c r="AKI158" s="59"/>
      <c r="AKJ158" s="59"/>
      <c r="AKK158" s="59"/>
      <c r="AKL158" s="59"/>
      <c r="AKM158" s="59"/>
      <c r="AKN158" s="59"/>
      <c r="AKO158" s="59"/>
      <c r="AKP158" s="59"/>
      <c r="AKQ158" s="59"/>
      <c r="AKR158" s="59"/>
      <c r="AKS158" s="59"/>
      <c r="AKT158" s="59"/>
      <c r="AKU158" s="59"/>
      <c r="AKV158" s="59"/>
      <c r="AKW158" s="59"/>
      <c r="AKX158" s="59"/>
      <c r="AKY158" s="59"/>
      <c r="AKZ158" s="59"/>
      <c r="ALA158" s="59"/>
      <c r="ALB158" s="59"/>
      <c r="ALC158" s="59"/>
      <c r="ALD158" s="59"/>
      <c r="ALE158" s="59"/>
      <c r="ALF158" s="59"/>
      <c r="ALG158" s="59"/>
      <c r="ALH158" s="59"/>
      <c r="ALI158" s="59"/>
      <c r="ALJ158" s="59"/>
      <c r="ALK158" s="59"/>
      <c r="ALL158" s="59"/>
      <c r="ALM158" s="59"/>
      <c r="ALN158" s="59"/>
      <c r="ALO158" s="59"/>
      <c r="ALP158" s="59"/>
      <c r="ALQ158" s="59"/>
      <c r="ALR158" s="59"/>
      <c r="ALS158" s="59"/>
      <c r="ALT158" s="59"/>
      <c r="ALU158" s="59"/>
      <c r="ALV158" s="59"/>
      <c r="ALW158" s="59"/>
      <c r="ALX158" s="59"/>
      <c r="ALY158" s="59"/>
      <c r="ALZ158" s="59"/>
      <c r="AMA158" s="59"/>
      <c r="AMB158" s="59"/>
      <c r="AMC158" s="59"/>
      <c r="AMD158" s="59"/>
      <c r="AME158" s="59"/>
      <c r="AMF158" s="59"/>
      <c r="AMG158" s="59"/>
      <c r="AMH158" s="59"/>
      <c r="AMI158" s="59"/>
      <c r="AMJ158" s="59"/>
      <c r="AMK158" s="59"/>
      <c r="AML158" s="59"/>
      <c r="AMM158" s="59"/>
      <c r="AMN158" s="59"/>
      <c r="AMO158" s="59"/>
      <c r="AMP158" s="59"/>
      <c r="AMQ158" s="59"/>
      <c r="AMR158" s="59"/>
      <c r="AMS158" s="59"/>
      <c r="AMT158" s="59"/>
      <c r="AMU158" s="59"/>
      <c r="AMV158" s="59"/>
      <c r="AMW158" s="59"/>
      <c r="AMX158" s="59"/>
      <c r="AMY158" s="59"/>
      <c r="AMZ158" s="59"/>
      <c r="ANA158" s="59"/>
      <c r="ANB158" s="59"/>
      <c r="ANC158" s="59"/>
      <c r="AND158" s="59"/>
      <c r="ANE158" s="59"/>
      <c r="ANF158" s="59"/>
      <c r="ANG158" s="59"/>
      <c r="ANH158" s="59"/>
      <c r="ANI158" s="59"/>
      <c r="ANJ158" s="59"/>
      <c r="ANK158" s="59"/>
      <c r="ANL158" s="59"/>
      <c r="ANM158" s="59"/>
      <c r="ANN158" s="59"/>
      <c r="ANO158" s="59"/>
      <c r="ANP158" s="59"/>
      <c r="ANQ158" s="59"/>
      <c r="ANR158" s="59"/>
      <c r="ANS158" s="59"/>
      <c r="ANT158" s="59"/>
      <c r="ANU158" s="59"/>
      <c r="ANV158" s="59"/>
      <c r="ANW158" s="59"/>
      <c r="ANX158" s="59"/>
      <c r="ANY158" s="59"/>
      <c r="ANZ158" s="59"/>
      <c r="AOA158" s="59"/>
      <c r="AOB158" s="59"/>
      <c r="AOC158" s="59"/>
      <c r="AOD158" s="59"/>
      <c r="AOE158" s="59"/>
      <c r="AOF158" s="59"/>
      <c r="AOG158" s="59"/>
      <c r="AOH158" s="59"/>
      <c r="AOI158" s="59"/>
      <c r="AOJ158" s="59"/>
      <c r="AOK158" s="59"/>
      <c r="AOL158" s="59"/>
      <c r="AOM158" s="59"/>
      <c r="AON158" s="59"/>
      <c r="AOO158" s="59"/>
      <c r="AOP158" s="59"/>
      <c r="AOQ158" s="59"/>
      <c r="AOR158" s="59"/>
      <c r="AOS158" s="59"/>
      <c r="AOT158" s="59"/>
      <c r="AOU158" s="59"/>
      <c r="AOV158" s="59"/>
      <c r="AOW158" s="59"/>
      <c r="AOX158" s="59"/>
      <c r="AOY158" s="59"/>
      <c r="AOZ158" s="59"/>
      <c r="APA158" s="59"/>
      <c r="APB158" s="59"/>
      <c r="APC158" s="59"/>
      <c r="APD158" s="59"/>
      <c r="APE158" s="59"/>
      <c r="APF158" s="59"/>
      <c r="APG158" s="59"/>
      <c r="APH158" s="59"/>
      <c r="API158" s="59"/>
      <c r="APJ158" s="59"/>
      <c r="APK158" s="59"/>
      <c r="APL158" s="59"/>
      <c r="APM158" s="59"/>
      <c r="APN158" s="59"/>
      <c r="APO158" s="59"/>
      <c r="APP158" s="59"/>
      <c r="APQ158" s="59"/>
      <c r="APR158" s="59"/>
      <c r="APS158" s="59"/>
      <c r="APT158" s="59"/>
      <c r="APU158" s="59"/>
      <c r="APV158" s="59"/>
      <c r="APW158" s="59"/>
      <c r="APX158" s="59"/>
      <c r="APY158" s="59"/>
      <c r="APZ158" s="59"/>
      <c r="AQA158" s="59"/>
      <c r="AQB158" s="59"/>
      <c r="AQC158" s="59"/>
      <c r="AQD158" s="59"/>
      <c r="AQE158" s="59"/>
      <c r="AQF158" s="59"/>
      <c r="AQG158" s="59"/>
      <c r="AQH158" s="59"/>
      <c r="AQI158" s="59"/>
      <c r="AQJ158" s="59"/>
      <c r="AQK158" s="59"/>
      <c r="AQL158" s="59"/>
      <c r="AQM158" s="59"/>
      <c r="AQN158" s="59"/>
      <c r="AQO158" s="59"/>
      <c r="AQP158" s="59"/>
      <c r="AQQ158" s="59"/>
      <c r="AQR158" s="59"/>
      <c r="AQS158" s="59"/>
      <c r="AQT158" s="59"/>
      <c r="AQU158" s="59"/>
      <c r="AQV158" s="59"/>
      <c r="AQW158" s="59"/>
      <c r="AQX158" s="59"/>
      <c r="AQY158" s="59"/>
      <c r="AQZ158" s="59"/>
      <c r="ARA158" s="59"/>
      <c r="ARB158" s="59"/>
      <c r="ARC158" s="59"/>
      <c r="ARD158" s="59"/>
      <c r="ARE158" s="59"/>
      <c r="ARF158" s="59"/>
      <c r="ARG158" s="59"/>
      <c r="ARH158" s="59"/>
      <c r="ARI158" s="59"/>
      <c r="ARJ158" s="59"/>
      <c r="ARK158" s="59"/>
      <c r="ARL158" s="59"/>
      <c r="ARM158" s="59"/>
      <c r="ARN158" s="59"/>
      <c r="ARO158" s="59"/>
      <c r="ARP158" s="59"/>
      <c r="ARQ158" s="59"/>
      <c r="ARR158" s="59"/>
      <c r="ARS158" s="59"/>
      <c r="ART158" s="59"/>
      <c r="ARU158" s="59"/>
      <c r="ARV158" s="59"/>
      <c r="ARW158" s="59"/>
      <c r="ARX158" s="59"/>
      <c r="ARY158" s="59"/>
      <c r="ARZ158" s="59"/>
      <c r="ASA158" s="59"/>
      <c r="ASB158" s="59"/>
      <c r="ASC158" s="59"/>
      <c r="ASD158" s="59"/>
      <c r="ASE158" s="59"/>
      <c r="ASF158" s="59"/>
      <c r="ASG158" s="59"/>
      <c r="ASH158" s="59"/>
      <c r="ASI158" s="59"/>
      <c r="ASJ158" s="59"/>
      <c r="ASK158" s="59"/>
      <c r="ASL158" s="59"/>
      <c r="ASM158" s="59"/>
      <c r="ASN158" s="59"/>
      <c r="ASO158" s="59"/>
      <c r="ASP158" s="59"/>
      <c r="ASQ158" s="59"/>
      <c r="ASR158" s="59"/>
      <c r="ASS158" s="59"/>
      <c r="AST158" s="59"/>
      <c r="ASU158" s="59"/>
      <c r="ASV158" s="59"/>
      <c r="ASW158" s="59"/>
      <c r="ASX158" s="59"/>
      <c r="ASY158" s="59"/>
      <c r="ASZ158" s="59"/>
      <c r="ATA158" s="59"/>
      <c r="ATB158" s="59"/>
      <c r="ATC158" s="59"/>
      <c r="ATD158" s="59"/>
      <c r="ATE158" s="59"/>
      <c r="ATF158" s="59"/>
      <c r="ATG158" s="59"/>
      <c r="ATH158" s="59"/>
      <c r="ATI158" s="59"/>
      <c r="ATJ158" s="59"/>
      <c r="ATK158" s="59"/>
      <c r="ATL158" s="59"/>
    </row>
    <row r="160" spans="1:1208" s="62" customFormat="1" x14ac:dyDescent="0.25">
      <c r="A160" s="62" t="s">
        <v>214</v>
      </c>
      <c r="B160" s="63" t="s">
        <v>211</v>
      </c>
      <c r="C160" s="63"/>
      <c r="D160" s="63"/>
      <c r="E160" s="63"/>
      <c r="F160" s="64"/>
      <c r="G160" s="64"/>
      <c r="H160" s="63"/>
      <c r="I160" s="63"/>
      <c r="J160" s="63"/>
      <c r="K160" s="63"/>
      <c r="L160" s="63"/>
      <c r="M160" s="96">
        <f>M152-M140</f>
        <v>0</v>
      </c>
      <c r="N160" s="96">
        <f t="shared" ref="N160:Q160" si="114">N152-N140</f>
        <v>0</v>
      </c>
      <c r="O160" s="96">
        <f t="shared" si="114"/>
        <v>0</v>
      </c>
      <c r="P160" s="96">
        <f t="shared" si="114"/>
        <v>0</v>
      </c>
      <c r="Q160" s="96">
        <f t="shared" si="114"/>
        <v>0</v>
      </c>
      <c r="R160" s="96">
        <f>R152-R140</f>
        <v>0</v>
      </c>
      <c r="S160" s="97">
        <f>SUM(M160:Q160)</f>
        <v>0</v>
      </c>
      <c r="T160" s="59"/>
      <c r="U160" s="59"/>
      <c r="V160" s="59"/>
      <c r="W160" s="59"/>
      <c r="X160" s="59"/>
      <c r="Y160" s="59"/>
      <c r="Z160" s="59"/>
      <c r="AA160" s="59"/>
      <c r="AB160" s="59"/>
      <c r="AC160" s="59"/>
      <c r="AD160" s="59"/>
      <c r="AE160" s="59"/>
      <c r="AF160" s="59"/>
      <c r="AG160" s="59"/>
      <c r="AH160" s="59"/>
      <c r="AI160" s="59"/>
      <c r="AJ160" s="59"/>
      <c r="AK160" s="59"/>
      <c r="AL160" s="59"/>
      <c r="AM160" s="59"/>
      <c r="AN160" s="59"/>
      <c r="AO160" s="59"/>
      <c r="AP160" s="59"/>
      <c r="AQ160" s="59"/>
      <c r="AR160" s="59"/>
      <c r="AS160" s="59"/>
      <c r="AT160" s="59"/>
      <c r="AU160" s="59"/>
      <c r="AV160" s="59"/>
      <c r="AW160" s="59"/>
      <c r="AX160" s="59"/>
      <c r="AY160" s="59"/>
      <c r="AZ160" s="59"/>
      <c r="BA160" s="59"/>
      <c r="BB160" s="59"/>
      <c r="BC160" s="59"/>
      <c r="BD160" s="59"/>
      <c r="BE160" s="59"/>
      <c r="BF160" s="59"/>
      <c r="BG160" s="59"/>
      <c r="BH160" s="59"/>
      <c r="BI160" s="59"/>
      <c r="BJ160" s="59"/>
      <c r="BK160" s="59"/>
      <c r="BL160" s="59"/>
      <c r="BM160" s="59"/>
      <c r="BN160" s="59"/>
      <c r="BO160" s="59"/>
      <c r="BP160" s="59"/>
      <c r="BQ160" s="59"/>
      <c r="BR160" s="59"/>
      <c r="BS160" s="59"/>
      <c r="BT160" s="59"/>
      <c r="BU160" s="59"/>
      <c r="BV160" s="59"/>
      <c r="BW160" s="59"/>
      <c r="BX160" s="59"/>
      <c r="BY160" s="59"/>
      <c r="BZ160" s="59"/>
      <c r="CA160" s="59"/>
      <c r="CB160" s="59"/>
      <c r="CC160" s="59"/>
      <c r="CD160" s="59"/>
      <c r="CE160" s="59"/>
      <c r="CF160" s="59"/>
      <c r="CG160" s="59"/>
      <c r="CH160" s="59"/>
      <c r="CI160" s="59"/>
      <c r="CJ160" s="59"/>
      <c r="CK160" s="59"/>
      <c r="CL160" s="59"/>
      <c r="CM160" s="59"/>
      <c r="CN160" s="59"/>
      <c r="CO160" s="59"/>
      <c r="CP160" s="59"/>
      <c r="CQ160" s="59"/>
      <c r="CR160" s="59"/>
      <c r="CS160" s="59"/>
      <c r="CT160" s="59"/>
      <c r="CU160" s="59"/>
      <c r="CV160" s="59"/>
      <c r="CW160" s="59"/>
      <c r="CX160" s="59"/>
      <c r="CY160" s="59"/>
      <c r="CZ160" s="59"/>
      <c r="DA160" s="59"/>
      <c r="DB160" s="59"/>
      <c r="DC160" s="59"/>
      <c r="DD160" s="59"/>
      <c r="DE160" s="59"/>
      <c r="DF160" s="59"/>
      <c r="DG160" s="59"/>
      <c r="DH160" s="59"/>
      <c r="DI160" s="59"/>
      <c r="DJ160" s="59"/>
      <c r="DK160" s="59"/>
      <c r="DL160" s="59"/>
      <c r="DM160" s="59"/>
      <c r="DN160" s="59"/>
      <c r="DO160" s="59"/>
      <c r="DP160" s="59"/>
      <c r="DQ160" s="59"/>
      <c r="DR160" s="59"/>
      <c r="DS160" s="59"/>
      <c r="DT160" s="59"/>
      <c r="DU160" s="59"/>
      <c r="DV160" s="59"/>
      <c r="DW160" s="59"/>
      <c r="DX160" s="59"/>
      <c r="DY160" s="59"/>
      <c r="DZ160" s="59"/>
      <c r="EA160" s="59"/>
      <c r="EB160" s="59"/>
      <c r="EC160" s="59"/>
      <c r="ED160" s="59"/>
      <c r="EE160" s="59"/>
      <c r="EF160" s="59"/>
      <c r="EG160" s="59"/>
      <c r="EH160" s="59"/>
      <c r="EI160" s="59"/>
      <c r="EJ160" s="59"/>
      <c r="EK160" s="59"/>
      <c r="EL160" s="59"/>
      <c r="EM160" s="59"/>
      <c r="EN160" s="59"/>
      <c r="EO160" s="59"/>
      <c r="EP160" s="59"/>
      <c r="EQ160" s="59"/>
      <c r="ER160" s="59"/>
      <c r="ES160" s="59"/>
      <c r="ET160" s="59"/>
      <c r="EU160" s="59"/>
      <c r="EV160" s="59"/>
      <c r="EW160" s="59"/>
      <c r="EX160" s="59"/>
      <c r="EY160" s="59"/>
      <c r="EZ160" s="59"/>
      <c r="FA160" s="59"/>
      <c r="FB160" s="59"/>
      <c r="FC160" s="59"/>
      <c r="FD160" s="59"/>
      <c r="FE160" s="59"/>
      <c r="FF160" s="59"/>
      <c r="FG160" s="59"/>
      <c r="FH160" s="59"/>
      <c r="FI160" s="59"/>
      <c r="FJ160" s="59"/>
      <c r="FK160" s="59"/>
      <c r="FL160" s="59"/>
      <c r="FM160" s="59"/>
      <c r="FN160" s="59"/>
      <c r="FO160" s="59"/>
      <c r="FP160" s="59"/>
      <c r="FQ160" s="59"/>
      <c r="FR160" s="59"/>
      <c r="FS160" s="59"/>
      <c r="FT160" s="59"/>
      <c r="FU160" s="59"/>
      <c r="FV160" s="59"/>
      <c r="FW160" s="59"/>
      <c r="FX160" s="59"/>
      <c r="FY160" s="59"/>
      <c r="FZ160" s="59"/>
      <c r="GA160" s="59"/>
      <c r="GB160" s="59"/>
      <c r="GC160" s="59"/>
      <c r="GD160" s="59"/>
      <c r="GE160" s="59"/>
      <c r="GF160" s="59"/>
      <c r="GG160" s="59"/>
      <c r="GH160" s="59"/>
      <c r="GI160" s="59"/>
      <c r="GJ160" s="59"/>
      <c r="GK160" s="59"/>
      <c r="GL160" s="59"/>
      <c r="GM160" s="59"/>
      <c r="GN160" s="59"/>
      <c r="GO160" s="59"/>
      <c r="GP160" s="59"/>
      <c r="GQ160" s="59"/>
      <c r="GR160" s="59"/>
      <c r="GS160" s="59"/>
      <c r="GT160" s="59"/>
      <c r="GU160" s="59"/>
      <c r="GV160" s="59"/>
      <c r="GW160" s="59"/>
      <c r="GX160" s="59"/>
      <c r="GY160" s="59"/>
      <c r="GZ160" s="59"/>
      <c r="HA160" s="59"/>
      <c r="HB160" s="59"/>
      <c r="HC160" s="59"/>
      <c r="HD160" s="59"/>
      <c r="HE160" s="59"/>
      <c r="HF160" s="59"/>
      <c r="HG160" s="59"/>
      <c r="HH160" s="59"/>
      <c r="HI160" s="59"/>
      <c r="HJ160" s="59"/>
      <c r="HK160" s="59"/>
      <c r="HL160" s="59"/>
      <c r="HM160" s="59"/>
      <c r="HN160" s="59"/>
      <c r="HO160" s="59"/>
      <c r="HP160" s="59"/>
      <c r="HQ160" s="59"/>
      <c r="HR160" s="59"/>
      <c r="HS160" s="59"/>
      <c r="HT160" s="59"/>
      <c r="HU160" s="59"/>
      <c r="HV160" s="59"/>
      <c r="HW160" s="59"/>
      <c r="HX160" s="59"/>
      <c r="HY160" s="59"/>
      <c r="HZ160" s="59"/>
      <c r="IA160" s="59"/>
      <c r="IB160" s="59"/>
      <c r="IC160" s="59"/>
      <c r="ID160" s="59"/>
      <c r="IE160" s="59"/>
      <c r="IF160" s="59"/>
      <c r="IG160" s="59"/>
      <c r="IH160" s="59"/>
      <c r="II160" s="59"/>
      <c r="IJ160" s="59"/>
      <c r="IK160" s="59"/>
      <c r="IL160" s="59"/>
      <c r="IM160" s="59"/>
      <c r="IN160" s="59"/>
      <c r="IO160" s="59"/>
      <c r="IP160" s="59"/>
      <c r="IQ160" s="59"/>
      <c r="IR160" s="59"/>
      <c r="IS160" s="59"/>
      <c r="IT160" s="59"/>
      <c r="IU160" s="59"/>
      <c r="IV160" s="59"/>
      <c r="IW160" s="59"/>
      <c r="IX160" s="59"/>
      <c r="IY160" s="59"/>
      <c r="IZ160" s="59"/>
      <c r="JA160" s="59"/>
      <c r="JB160" s="59"/>
      <c r="JC160" s="59"/>
      <c r="JD160" s="59"/>
      <c r="JE160" s="59"/>
      <c r="JF160" s="59"/>
      <c r="JG160" s="59"/>
      <c r="JH160" s="59"/>
      <c r="JI160" s="59"/>
      <c r="JJ160" s="59"/>
      <c r="JK160" s="59"/>
      <c r="JL160" s="59"/>
      <c r="JM160" s="59"/>
      <c r="JN160" s="59"/>
      <c r="JO160" s="59"/>
      <c r="JP160" s="59"/>
      <c r="JQ160" s="59"/>
      <c r="JR160" s="59"/>
      <c r="JS160" s="59"/>
      <c r="JT160" s="59"/>
      <c r="JU160" s="59"/>
      <c r="JV160" s="59"/>
      <c r="JW160" s="59"/>
      <c r="JX160" s="59"/>
      <c r="JY160" s="59"/>
      <c r="JZ160" s="59"/>
      <c r="KA160" s="59"/>
      <c r="KB160" s="59"/>
      <c r="KC160" s="59"/>
      <c r="KD160" s="59"/>
      <c r="KE160" s="59"/>
      <c r="KF160" s="59"/>
      <c r="KG160" s="59"/>
      <c r="KH160" s="59"/>
      <c r="KI160" s="59"/>
      <c r="KJ160" s="59"/>
      <c r="KK160" s="59"/>
      <c r="KL160" s="59"/>
      <c r="KM160" s="59"/>
      <c r="KN160" s="59"/>
      <c r="KO160" s="59"/>
      <c r="KP160" s="59"/>
      <c r="KQ160" s="59"/>
      <c r="KR160" s="59"/>
      <c r="KS160" s="59"/>
      <c r="KT160" s="59"/>
      <c r="KU160" s="59"/>
      <c r="KV160" s="59"/>
      <c r="KW160" s="59"/>
      <c r="KX160" s="59"/>
      <c r="KY160" s="59"/>
      <c r="KZ160" s="59"/>
      <c r="LA160" s="59"/>
      <c r="LB160" s="59"/>
      <c r="LC160" s="59"/>
      <c r="LD160" s="59"/>
      <c r="LE160" s="59"/>
      <c r="LF160" s="59"/>
      <c r="LG160" s="59"/>
      <c r="LH160" s="59"/>
      <c r="LI160" s="59"/>
      <c r="LJ160" s="59"/>
      <c r="LK160" s="59"/>
      <c r="LL160" s="59"/>
      <c r="LM160" s="59"/>
      <c r="LN160" s="59"/>
      <c r="LO160" s="59"/>
      <c r="LP160" s="59"/>
      <c r="LQ160" s="59"/>
      <c r="LR160" s="59"/>
      <c r="LS160" s="59"/>
      <c r="LT160" s="59"/>
      <c r="LU160" s="59"/>
      <c r="LV160" s="59"/>
      <c r="LW160" s="59"/>
      <c r="LX160" s="59"/>
      <c r="LY160" s="59"/>
      <c r="LZ160" s="59"/>
      <c r="MA160" s="59"/>
      <c r="MB160" s="59"/>
      <c r="MC160" s="59"/>
      <c r="MD160" s="59"/>
      <c r="ME160" s="59"/>
      <c r="MF160" s="59"/>
      <c r="MG160" s="59"/>
      <c r="MH160" s="59"/>
      <c r="MI160" s="59"/>
      <c r="MJ160" s="59"/>
      <c r="MK160" s="59"/>
      <c r="ML160" s="59"/>
      <c r="MM160" s="59"/>
      <c r="MN160" s="59"/>
      <c r="MO160" s="59"/>
      <c r="MP160" s="59"/>
      <c r="MQ160" s="59"/>
      <c r="MR160" s="59"/>
      <c r="MS160" s="59"/>
      <c r="MT160" s="59"/>
      <c r="MU160" s="59"/>
      <c r="MV160" s="59"/>
      <c r="MW160" s="59"/>
      <c r="MX160" s="59"/>
      <c r="MY160" s="59"/>
      <c r="MZ160" s="59"/>
      <c r="NA160" s="59"/>
      <c r="NB160" s="59"/>
      <c r="NC160" s="59"/>
      <c r="ND160" s="59"/>
      <c r="NE160" s="59"/>
      <c r="NF160" s="59"/>
      <c r="NG160" s="59"/>
      <c r="NH160" s="59"/>
      <c r="NI160" s="59"/>
      <c r="NJ160" s="59"/>
      <c r="NK160" s="59"/>
      <c r="NL160" s="59"/>
      <c r="NM160" s="59"/>
      <c r="NN160" s="59"/>
      <c r="NO160" s="59"/>
      <c r="NP160" s="59"/>
      <c r="NQ160" s="59"/>
      <c r="NR160" s="59"/>
      <c r="NS160" s="59"/>
      <c r="NT160" s="59"/>
      <c r="NU160" s="59"/>
      <c r="NV160" s="59"/>
      <c r="NW160" s="59"/>
      <c r="NX160" s="59"/>
      <c r="NY160" s="59"/>
      <c r="NZ160" s="59"/>
      <c r="OA160" s="59"/>
      <c r="OB160" s="59"/>
      <c r="OC160" s="59"/>
      <c r="OD160" s="59"/>
      <c r="OE160" s="59"/>
      <c r="OF160" s="59"/>
      <c r="OG160" s="59"/>
      <c r="OH160" s="59"/>
      <c r="OI160" s="59"/>
      <c r="OJ160" s="59"/>
      <c r="OK160" s="59"/>
      <c r="OL160" s="59"/>
      <c r="OM160" s="59"/>
      <c r="ON160" s="59"/>
      <c r="OO160" s="59"/>
      <c r="OP160" s="59"/>
      <c r="OQ160" s="59"/>
      <c r="OR160" s="59"/>
      <c r="OS160" s="59"/>
      <c r="OT160" s="59"/>
      <c r="OU160" s="59"/>
      <c r="OV160" s="59"/>
      <c r="OW160" s="59"/>
      <c r="OX160" s="59"/>
      <c r="OY160" s="59"/>
      <c r="OZ160" s="59"/>
      <c r="PA160" s="59"/>
      <c r="PB160" s="59"/>
      <c r="PC160" s="59"/>
      <c r="PD160" s="59"/>
      <c r="PE160" s="59"/>
      <c r="PF160" s="59"/>
      <c r="PG160" s="59"/>
      <c r="PH160" s="59"/>
      <c r="PI160" s="59"/>
      <c r="PJ160" s="59"/>
      <c r="PK160" s="59"/>
      <c r="PL160" s="59"/>
      <c r="PM160" s="59"/>
      <c r="PN160" s="59"/>
      <c r="PO160" s="59"/>
      <c r="PP160" s="59"/>
      <c r="PQ160" s="59"/>
      <c r="PR160" s="59"/>
      <c r="PS160" s="59"/>
      <c r="PT160" s="59"/>
      <c r="PU160" s="59"/>
      <c r="PV160" s="59"/>
      <c r="PW160" s="59"/>
      <c r="PX160" s="59"/>
      <c r="PY160" s="59"/>
      <c r="PZ160" s="59"/>
      <c r="QA160" s="59"/>
      <c r="QB160" s="59"/>
      <c r="QC160" s="59"/>
      <c r="QD160" s="59"/>
      <c r="QE160" s="59"/>
      <c r="QF160" s="59"/>
      <c r="QG160" s="59"/>
      <c r="QH160" s="59"/>
      <c r="QI160" s="59"/>
      <c r="QJ160" s="59"/>
      <c r="QK160" s="59"/>
      <c r="QL160" s="59"/>
      <c r="QM160" s="59"/>
      <c r="QN160" s="59"/>
      <c r="QO160" s="59"/>
      <c r="QP160" s="59"/>
      <c r="QQ160" s="59"/>
      <c r="QR160" s="59"/>
      <c r="QS160" s="59"/>
      <c r="QT160" s="59"/>
      <c r="QU160" s="59"/>
      <c r="QV160" s="59"/>
      <c r="QW160" s="59"/>
      <c r="QX160" s="59"/>
      <c r="QY160" s="59"/>
      <c r="QZ160" s="59"/>
      <c r="RA160" s="59"/>
      <c r="RB160" s="59"/>
      <c r="RC160" s="59"/>
      <c r="RD160" s="59"/>
      <c r="RE160" s="59"/>
      <c r="RF160" s="59"/>
      <c r="RG160" s="59"/>
      <c r="RH160" s="59"/>
      <c r="RI160" s="59"/>
      <c r="RJ160" s="59"/>
      <c r="RK160" s="59"/>
      <c r="RL160" s="59"/>
      <c r="RM160" s="59"/>
      <c r="RN160" s="59"/>
      <c r="RO160" s="59"/>
      <c r="RP160" s="59"/>
      <c r="RQ160" s="59"/>
      <c r="RR160" s="59"/>
      <c r="RS160" s="59"/>
      <c r="RT160" s="59"/>
      <c r="RU160" s="59"/>
      <c r="RV160" s="59"/>
      <c r="RW160" s="59"/>
      <c r="RX160" s="59"/>
      <c r="RY160" s="59"/>
      <c r="RZ160" s="59"/>
      <c r="SA160" s="59"/>
      <c r="SB160" s="59"/>
      <c r="SC160" s="59"/>
      <c r="SD160" s="59"/>
      <c r="SE160" s="59"/>
      <c r="SF160" s="59"/>
      <c r="SG160" s="59"/>
      <c r="SH160" s="59"/>
      <c r="SI160" s="59"/>
      <c r="SJ160" s="59"/>
      <c r="SK160" s="59"/>
      <c r="SL160" s="59"/>
      <c r="SM160" s="59"/>
      <c r="SN160" s="59"/>
      <c r="SO160" s="59"/>
      <c r="SP160" s="59"/>
      <c r="SQ160" s="59"/>
      <c r="SR160" s="59"/>
      <c r="SS160" s="59"/>
      <c r="ST160" s="59"/>
      <c r="SU160" s="59"/>
      <c r="SV160" s="59"/>
      <c r="SW160" s="59"/>
      <c r="SX160" s="59"/>
      <c r="SY160" s="59"/>
      <c r="SZ160" s="59"/>
      <c r="TA160" s="59"/>
      <c r="TB160" s="59"/>
      <c r="TC160" s="59"/>
      <c r="TD160" s="59"/>
      <c r="TE160" s="59"/>
      <c r="TF160" s="59"/>
      <c r="TG160" s="59"/>
      <c r="TH160" s="59"/>
      <c r="TI160" s="59"/>
      <c r="TJ160" s="59"/>
      <c r="TK160" s="59"/>
      <c r="TL160" s="59"/>
      <c r="TM160" s="59"/>
      <c r="TN160" s="59"/>
      <c r="TO160" s="59"/>
      <c r="TP160" s="59"/>
      <c r="TQ160" s="59"/>
      <c r="TR160" s="59"/>
      <c r="TS160" s="59"/>
      <c r="TT160" s="59"/>
      <c r="TU160" s="59"/>
      <c r="TV160" s="59"/>
      <c r="TW160" s="59"/>
      <c r="TX160" s="59"/>
      <c r="TY160" s="59"/>
      <c r="TZ160" s="59"/>
      <c r="UA160" s="59"/>
      <c r="UB160" s="59"/>
      <c r="UC160" s="59"/>
      <c r="UD160" s="59"/>
      <c r="UE160" s="59"/>
      <c r="UF160" s="59"/>
      <c r="UG160" s="59"/>
      <c r="UH160" s="59"/>
      <c r="UI160" s="59"/>
      <c r="UJ160" s="59"/>
      <c r="UK160" s="59"/>
      <c r="UL160" s="59"/>
      <c r="UM160" s="59"/>
      <c r="UN160" s="59"/>
      <c r="UO160" s="59"/>
      <c r="UP160" s="59"/>
      <c r="UQ160" s="59"/>
      <c r="UR160" s="59"/>
      <c r="US160" s="59"/>
      <c r="UT160" s="59"/>
      <c r="UU160" s="59"/>
      <c r="UV160" s="59"/>
      <c r="UW160" s="59"/>
      <c r="UX160" s="59"/>
      <c r="UY160" s="59"/>
      <c r="UZ160" s="59"/>
      <c r="VA160" s="59"/>
      <c r="VB160" s="59"/>
      <c r="VC160" s="59"/>
      <c r="VD160" s="59"/>
      <c r="VE160" s="59"/>
      <c r="VF160" s="59"/>
      <c r="VG160" s="59"/>
      <c r="VH160" s="59"/>
      <c r="VI160" s="59"/>
      <c r="VJ160" s="59"/>
      <c r="VK160" s="59"/>
      <c r="VL160" s="59"/>
      <c r="VM160" s="59"/>
      <c r="VN160" s="59"/>
      <c r="VO160" s="59"/>
      <c r="VP160" s="59"/>
      <c r="VQ160" s="59"/>
      <c r="VR160" s="59"/>
      <c r="VS160" s="59"/>
      <c r="VT160" s="59"/>
      <c r="VU160" s="59"/>
      <c r="VV160" s="59"/>
      <c r="VW160" s="59"/>
      <c r="VX160" s="59"/>
      <c r="VY160" s="59"/>
      <c r="VZ160" s="59"/>
      <c r="WA160" s="59"/>
      <c r="WB160" s="59"/>
      <c r="WC160" s="59"/>
      <c r="WD160" s="59"/>
      <c r="WE160" s="59"/>
      <c r="WF160" s="59"/>
      <c r="WG160" s="59"/>
      <c r="WH160" s="59"/>
      <c r="WI160" s="59"/>
      <c r="WJ160" s="59"/>
      <c r="WK160" s="59"/>
      <c r="WL160" s="59"/>
      <c r="WM160" s="59"/>
      <c r="WN160" s="59"/>
      <c r="WO160" s="59"/>
      <c r="WP160" s="59"/>
      <c r="WQ160" s="59"/>
      <c r="WR160" s="59"/>
      <c r="WS160" s="59"/>
      <c r="WT160" s="59"/>
      <c r="WU160" s="59"/>
      <c r="WV160" s="59"/>
      <c r="WW160" s="59"/>
      <c r="WX160" s="59"/>
      <c r="WY160" s="59"/>
      <c r="WZ160" s="59"/>
      <c r="XA160" s="59"/>
      <c r="XB160" s="59"/>
      <c r="XC160" s="59"/>
      <c r="XD160" s="59"/>
      <c r="XE160" s="59"/>
      <c r="XF160" s="59"/>
      <c r="XG160" s="59"/>
      <c r="XH160" s="59"/>
      <c r="XI160" s="59"/>
      <c r="XJ160" s="59"/>
      <c r="XK160" s="59"/>
      <c r="XL160" s="59"/>
      <c r="XM160" s="59"/>
      <c r="XN160" s="59"/>
      <c r="XO160" s="59"/>
      <c r="XP160" s="59"/>
      <c r="XQ160" s="59"/>
      <c r="XR160" s="59"/>
      <c r="XS160" s="59"/>
      <c r="XT160" s="59"/>
      <c r="XU160" s="59"/>
      <c r="XV160" s="59"/>
      <c r="XW160" s="59"/>
      <c r="XX160" s="59"/>
      <c r="XY160" s="59"/>
      <c r="XZ160" s="59"/>
      <c r="YA160" s="59"/>
      <c r="YB160" s="59"/>
      <c r="YC160" s="59"/>
      <c r="YD160" s="59"/>
      <c r="YE160" s="59"/>
      <c r="YF160" s="59"/>
      <c r="YG160" s="59"/>
      <c r="YH160" s="59"/>
      <c r="YI160" s="59"/>
      <c r="YJ160" s="59"/>
      <c r="YK160" s="59"/>
      <c r="YL160" s="59"/>
      <c r="YM160" s="59"/>
      <c r="YN160" s="59"/>
      <c r="YO160" s="59"/>
      <c r="YP160" s="59"/>
      <c r="YQ160" s="59"/>
      <c r="YR160" s="59"/>
      <c r="YS160" s="59"/>
      <c r="YT160" s="59"/>
      <c r="YU160" s="59"/>
      <c r="YV160" s="59"/>
      <c r="YW160" s="59"/>
      <c r="YX160" s="59"/>
      <c r="YY160" s="59"/>
      <c r="YZ160" s="59"/>
      <c r="ZA160" s="59"/>
      <c r="ZB160" s="59"/>
      <c r="ZC160" s="59"/>
      <c r="ZD160" s="59"/>
      <c r="ZE160" s="59"/>
      <c r="ZF160" s="59"/>
      <c r="ZG160" s="59"/>
      <c r="ZH160" s="59"/>
      <c r="ZI160" s="59"/>
      <c r="ZJ160" s="59"/>
      <c r="ZK160" s="59"/>
      <c r="ZL160" s="59"/>
      <c r="ZM160" s="59"/>
      <c r="ZN160" s="59"/>
      <c r="ZO160" s="59"/>
      <c r="ZP160" s="59"/>
      <c r="ZQ160" s="59"/>
      <c r="ZR160" s="59"/>
      <c r="ZS160" s="59"/>
      <c r="ZT160" s="59"/>
      <c r="ZU160" s="59"/>
      <c r="ZV160" s="59"/>
      <c r="ZW160" s="59"/>
      <c r="ZX160" s="59"/>
      <c r="ZY160" s="59"/>
      <c r="ZZ160" s="59"/>
      <c r="AAA160" s="59"/>
      <c r="AAB160" s="59"/>
      <c r="AAC160" s="59"/>
      <c r="AAD160" s="59"/>
      <c r="AAE160" s="59"/>
      <c r="AAF160" s="59"/>
      <c r="AAG160" s="59"/>
      <c r="AAH160" s="59"/>
      <c r="AAI160" s="59"/>
      <c r="AAJ160" s="59"/>
      <c r="AAK160" s="59"/>
      <c r="AAL160" s="59"/>
      <c r="AAM160" s="59"/>
      <c r="AAN160" s="59"/>
      <c r="AAO160" s="59"/>
      <c r="AAP160" s="59"/>
      <c r="AAQ160" s="59"/>
      <c r="AAR160" s="59"/>
      <c r="AAS160" s="59"/>
      <c r="AAT160" s="59"/>
      <c r="AAU160" s="59"/>
      <c r="AAV160" s="59"/>
      <c r="AAW160" s="59"/>
      <c r="AAX160" s="59"/>
      <c r="AAY160" s="59"/>
      <c r="AAZ160" s="59"/>
      <c r="ABA160" s="59"/>
      <c r="ABB160" s="59"/>
      <c r="ABC160" s="59"/>
      <c r="ABD160" s="59"/>
      <c r="ABE160" s="59"/>
      <c r="ABF160" s="59"/>
      <c r="ABG160" s="59"/>
      <c r="ABH160" s="59"/>
      <c r="ABI160" s="59"/>
      <c r="ABJ160" s="59"/>
      <c r="ABK160" s="59"/>
      <c r="ABL160" s="59"/>
      <c r="ABM160" s="59"/>
      <c r="ABN160" s="59"/>
      <c r="ABO160" s="59"/>
      <c r="ABP160" s="59"/>
      <c r="ABQ160" s="59"/>
      <c r="ABR160" s="59"/>
      <c r="ABS160" s="59"/>
      <c r="ABT160" s="59"/>
      <c r="ABU160" s="59"/>
      <c r="ABV160" s="59"/>
      <c r="ABW160" s="59"/>
      <c r="ABX160" s="59"/>
      <c r="ABY160" s="59"/>
      <c r="ABZ160" s="59"/>
      <c r="ACA160" s="59"/>
      <c r="ACB160" s="59"/>
      <c r="ACC160" s="59"/>
      <c r="ACD160" s="59"/>
      <c r="ACE160" s="59"/>
      <c r="ACF160" s="59"/>
      <c r="ACG160" s="59"/>
      <c r="ACH160" s="59"/>
      <c r="ACI160" s="59"/>
      <c r="ACJ160" s="59"/>
      <c r="ACK160" s="59"/>
      <c r="ACL160" s="59"/>
      <c r="ACM160" s="59"/>
      <c r="ACN160" s="59"/>
      <c r="ACO160" s="59"/>
      <c r="ACP160" s="59"/>
      <c r="ACQ160" s="59"/>
      <c r="ACR160" s="59"/>
      <c r="ACS160" s="59"/>
      <c r="ACT160" s="59"/>
      <c r="ACU160" s="59"/>
      <c r="ACV160" s="59"/>
      <c r="ACW160" s="59"/>
      <c r="ACX160" s="59"/>
      <c r="ACY160" s="59"/>
      <c r="ACZ160" s="59"/>
      <c r="ADA160" s="59"/>
      <c r="ADB160" s="59"/>
      <c r="ADC160" s="59"/>
      <c r="ADD160" s="59"/>
      <c r="ADE160" s="59"/>
      <c r="ADF160" s="59"/>
      <c r="ADG160" s="59"/>
      <c r="ADH160" s="59"/>
      <c r="ADI160" s="59"/>
      <c r="ADJ160" s="59"/>
      <c r="ADK160" s="59"/>
      <c r="ADL160" s="59"/>
      <c r="ADM160" s="59"/>
      <c r="ADN160" s="59"/>
      <c r="ADO160" s="59"/>
      <c r="ADP160" s="59"/>
      <c r="ADQ160" s="59"/>
      <c r="ADR160" s="59"/>
      <c r="ADS160" s="59"/>
      <c r="ADT160" s="59"/>
      <c r="ADU160" s="59"/>
      <c r="ADV160" s="59"/>
      <c r="ADW160" s="59"/>
      <c r="ADX160" s="59"/>
      <c r="ADY160" s="59"/>
      <c r="ADZ160" s="59"/>
      <c r="AEA160" s="59"/>
      <c r="AEB160" s="59"/>
      <c r="AEC160" s="59"/>
      <c r="AED160" s="59"/>
      <c r="AEE160" s="59"/>
      <c r="AEF160" s="59"/>
      <c r="AEG160" s="59"/>
      <c r="AEH160" s="59"/>
      <c r="AEI160" s="59"/>
      <c r="AEJ160" s="59"/>
      <c r="AEK160" s="59"/>
      <c r="AEL160" s="59"/>
      <c r="AEM160" s="59"/>
      <c r="AEN160" s="59"/>
      <c r="AEO160" s="59"/>
      <c r="AEP160" s="59"/>
      <c r="AEQ160" s="59"/>
      <c r="AER160" s="59"/>
      <c r="AES160" s="59"/>
      <c r="AET160" s="59"/>
      <c r="AEU160" s="59"/>
      <c r="AEV160" s="59"/>
      <c r="AEW160" s="59"/>
      <c r="AEX160" s="59"/>
      <c r="AEY160" s="59"/>
      <c r="AEZ160" s="59"/>
      <c r="AFA160" s="59"/>
      <c r="AFB160" s="59"/>
      <c r="AFC160" s="59"/>
      <c r="AFD160" s="59"/>
      <c r="AFE160" s="59"/>
      <c r="AFF160" s="59"/>
      <c r="AFG160" s="59"/>
      <c r="AFH160" s="59"/>
      <c r="AFI160" s="59"/>
      <c r="AFJ160" s="59"/>
      <c r="AFK160" s="59"/>
      <c r="AFL160" s="59"/>
      <c r="AFM160" s="59"/>
      <c r="AFN160" s="59"/>
      <c r="AFO160" s="59"/>
      <c r="AFP160" s="59"/>
      <c r="AFQ160" s="59"/>
      <c r="AFR160" s="59"/>
      <c r="AFS160" s="59"/>
      <c r="AFT160" s="59"/>
      <c r="AFU160" s="59"/>
      <c r="AFV160" s="59"/>
      <c r="AFW160" s="59"/>
      <c r="AFX160" s="59"/>
      <c r="AFY160" s="59"/>
      <c r="AFZ160" s="59"/>
      <c r="AGA160" s="59"/>
      <c r="AGB160" s="59"/>
      <c r="AGC160" s="59"/>
      <c r="AGD160" s="59"/>
      <c r="AGE160" s="59"/>
      <c r="AGF160" s="59"/>
      <c r="AGG160" s="59"/>
      <c r="AGH160" s="59"/>
      <c r="AGI160" s="59"/>
      <c r="AGJ160" s="59"/>
      <c r="AGK160" s="59"/>
      <c r="AGL160" s="59"/>
      <c r="AGM160" s="59"/>
      <c r="AGN160" s="59"/>
      <c r="AGO160" s="59"/>
      <c r="AGP160" s="59"/>
      <c r="AGQ160" s="59"/>
      <c r="AGR160" s="59"/>
      <c r="AGS160" s="59"/>
      <c r="AGT160" s="59"/>
      <c r="AGU160" s="59"/>
      <c r="AGV160" s="59"/>
      <c r="AGW160" s="59"/>
      <c r="AGX160" s="59"/>
      <c r="AGY160" s="59"/>
      <c r="AGZ160" s="59"/>
      <c r="AHA160" s="59"/>
      <c r="AHB160" s="59"/>
      <c r="AHC160" s="59"/>
      <c r="AHD160" s="59"/>
      <c r="AHE160" s="59"/>
      <c r="AHF160" s="59"/>
      <c r="AHG160" s="59"/>
      <c r="AHH160" s="59"/>
      <c r="AHI160" s="59"/>
      <c r="AHJ160" s="59"/>
      <c r="AHK160" s="59"/>
      <c r="AHL160" s="59"/>
      <c r="AHM160" s="59"/>
      <c r="AHN160" s="59"/>
      <c r="AHO160" s="59"/>
      <c r="AHP160" s="59"/>
      <c r="AHQ160" s="59"/>
      <c r="AHR160" s="59"/>
      <c r="AHS160" s="59"/>
      <c r="AHT160" s="59"/>
      <c r="AHU160" s="59"/>
      <c r="AHV160" s="59"/>
      <c r="AHW160" s="59"/>
      <c r="AHX160" s="59"/>
      <c r="AHY160" s="59"/>
      <c r="AHZ160" s="59"/>
      <c r="AIA160" s="59"/>
      <c r="AIB160" s="59"/>
      <c r="AIC160" s="59"/>
      <c r="AID160" s="59"/>
      <c r="AIE160" s="59"/>
      <c r="AIF160" s="59"/>
      <c r="AIG160" s="59"/>
      <c r="AIH160" s="59"/>
      <c r="AII160" s="59"/>
      <c r="AIJ160" s="59"/>
      <c r="AIK160" s="59"/>
      <c r="AIL160" s="59"/>
      <c r="AIM160" s="59"/>
      <c r="AIN160" s="59"/>
      <c r="AIO160" s="59"/>
      <c r="AIP160" s="59"/>
      <c r="AIQ160" s="59"/>
      <c r="AIR160" s="59"/>
      <c r="AIS160" s="59"/>
      <c r="AIT160" s="59"/>
      <c r="AIU160" s="59"/>
      <c r="AIV160" s="59"/>
      <c r="AIW160" s="59"/>
      <c r="AIX160" s="59"/>
      <c r="AIY160" s="59"/>
      <c r="AIZ160" s="59"/>
      <c r="AJA160" s="59"/>
      <c r="AJB160" s="59"/>
      <c r="AJC160" s="59"/>
      <c r="AJD160" s="59"/>
      <c r="AJE160" s="59"/>
      <c r="AJF160" s="59"/>
      <c r="AJG160" s="59"/>
      <c r="AJH160" s="59"/>
      <c r="AJI160" s="59"/>
      <c r="AJJ160" s="59"/>
      <c r="AJK160" s="59"/>
      <c r="AJL160" s="59"/>
      <c r="AJM160" s="59"/>
      <c r="AJN160" s="59"/>
      <c r="AJO160" s="59"/>
      <c r="AJP160" s="59"/>
      <c r="AJQ160" s="59"/>
      <c r="AJR160" s="59"/>
      <c r="AJS160" s="59"/>
      <c r="AJT160" s="59"/>
      <c r="AJU160" s="59"/>
      <c r="AJV160" s="59"/>
      <c r="AJW160" s="59"/>
      <c r="AJX160" s="59"/>
      <c r="AJY160" s="59"/>
      <c r="AJZ160" s="59"/>
      <c r="AKA160" s="59"/>
      <c r="AKB160" s="59"/>
      <c r="AKC160" s="59"/>
      <c r="AKD160" s="59"/>
      <c r="AKE160" s="59"/>
      <c r="AKF160" s="59"/>
      <c r="AKG160" s="59"/>
      <c r="AKH160" s="59"/>
      <c r="AKI160" s="59"/>
      <c r="AKJ160" s="59"/>
      <c r="AKK160" s="59"/>
      <c r="AKL160" s="59"/>
      <c r="AKM160" s="59"/>
      <c r="AKN160" s="59"/>
      <c r="AKO160" s="59"/>
      <c r="AKP160" s="59"/>
      <c r="AKQ160" s="59"/>
      <c r="AKR160" s="59"/>
      <c r="AKS160" s="59"/>
      <c r="AKT160" s="59"/>
      <c r="AKU160" s="59"/>
      <c r="AKV160" s="59"/>
      <c r="AKW160" s="59"/>
      <c r="AKX160" s="59"/>
      <c r="AKY160" s="59"/>
      <c r="AKZ160" s="59"/>
      <c r="ALA160" s="59"/>
      <c r="ALB160" s="59"/>
      <c r="ALC160" s="59"/>
      <c r="ALD160" s="59"/>
      <c r="ALE160" s="59"/>
      <c r="ALF160" s="59"/>
      <c r="ALG160" s="59"/>
      <c r="ALH160" s="59"/>
      <c r="ALI160" s="59"/>
      <c r="ALJ160" s="59"/>
      <c r="ALK160" s="59"/>
      <c r="ALL160" s="59"/>
      <c r="ALM160" s="59"/>
      <c r="ALN160" s="59"/>
      <c r="ALO160" s="59"/>
      <c r="ALP160" s="59"/>
      <c r="ALQ160" s="59"/>
      <c r="ALR160" s="59"/>
      <c r="ALS160" s="59"/>
      <c r="ALT160" s="59"/>
      <c r="ALU160" s="59"/>
      <c r="ALV160" s="59"/>
      <c r="ALW160" s="59"/>
      <c r="ALX160" s="59"/>
      <c r="ALY160" s="59"/>
      <c r="ALZ160" s="59"/>
      <c r="AMA160" s="59"/>
      <c r="AMB160" s="59"/>
      <c r="AMC160" s="59"/>
      <c r="AMD160" s="59"/>
      <c r="AME160" s="59"/>
      <c r="AMF160" s="59"/>
      <c r="AMG160" s="59"/>
      <c r="AMH160" s="59"/>
      <c r="AMI160" s="59"/>
      <c r="AMJ160" s="59"/>
      <c r="AMK160" s="59"/>
      <c r="AML160" s="59"/>
      <c r="AMM160" s="59"/>
      <c r="AMN160" s="59"/>
      <c r="AMO160" s="59"/>
      <c r="AMP160" s="59"/>
      <c r="AMQ160" s="59"/>
      <c r="AMR160" s="59"/>
      <c r="AMS160" s="59"/>
      <c r="AMT160" s="59"/>
      <c r="AMU160" s="59"/>
      <c r="AMV160" s="59"/>
      <c r="AMW160" s="59"/>
      <c r="AMX160" s="59"/>
      <c r="AMY160" s="59"/>
      <c r="AMZ160" s="59"/>
      <c r="ANA160" s="59"/>
      <c r="ANB160" s="59"/>
      <c r="ANC160" s="59"/>
      <c r="AND160" s="59"/>
      <c r="ANE160" s="59"/>
      <c r="ANF160" s="59"/>
      <c r="ANG160" s="59"/>
      <c r="ANH160" s="59"/>
      <c r="ANI160" s="59"/>
      <c r="ANJ160" s="59"/>
      <c r="ANK160" s="59"/>
      <c r="ANL160" s="59"/>
      <c r="ANM160" s="59"/>
      <c r="ANN160" s="59"/>
      <c r="ANO160" s="59"/>
      <c r="ANP160" s="59"/>
      <c r="ANQ160" s="59"/>
      <c r="ANR160" s="59"/>
      <c r="ANS160" s="59"/>
      <c r="ANT160" s="59"/>
      <c r="ANU160" s="59"/>
      <c r="ANV160" s="59"/>
      <c r="ANW160" s="59"/>
      <c r="ANX160" s="59"/>
      <c r="ANY160" s="59"/>
      <c r="ANZ160" s="59"/>
      <c r="AOA160" s="59"/>
      <c r="AOB160" s="59"/>
      <c r="AOC160" s="59"/>
      <c r="AOD160" s="59"/>
      <c r="AOE160" s="59"/>
      <c r="AOF160" s="59"/>
      <c r="AOG160" s="59"/>
      <c r="AOH160" s="59"/>
      <c r="AOI160" s="59"/>
      <c r="AOJ160" s="59"/>
      <c r="AOK160" s="59"/>
      <c r="AOL160" s="59"/>
      <c r="AOM160" s="59"/>
      <c r="AON160" s="59"/>
      <c r="AOO160" s="59"/>
      <c r="AOP160" s="59"/>
      <c r="AOQ160" s="59"/>
      <c r="AOR160" s="59"/>
      <c r="AOS160" s="59"/>
      <c r="AOT160" s="59"/>
      <c r="AOU160" s="59"/>
      <c r="AOV160" s="59"/>
      <c r="AOW160" s="59"/>
      <c r="AOX160" s="59"/>
      <c r="AOY160" s="59"/>
      <c r="AOZ160" s="59"/>
      <c r="APA160" s="59"/>
      <c r="APB160" s="59"/>
      <c r="APC160" s="59"/>
      <c r="APD160" s="59"/>
      <c r="APE160" s="59"/>
      <c r="APF160" s="59"/>
      <c r="APG160" s="59"/>
      <c r="APH160" s="59"/>
      <c r="API160" s="59"/>
      <c r="APJ160" s="59"/>
      <c r="APK160" s="59"/>
      <c r="APL160" s="59"/>
      <c r="APM160" s="59"/>
      <c r="APN160" s="59"/>
      <c r="APO160" s="59"/>
      <c r="APP160" s="59"/>
      <c r="APQ160" s="59"/>
      <c r="APR160" s="59"/>
      <c r="APS160" s="59"/>
      <c r="APT160" s="59"/>
      <c r="APU160" s="59"/>
      <c r="APV160" s="59"/>
      <c r="APW160" s="59"/>
      <c r="APX160" s="59"/>
      <c r="APY160" s="59"/>
      <c r="APZ160" s="59"/>
      <c r="AQA160" s="59"/>
      <c r="AQB160" s="59"/>
      <c r="AQC160" s="59"/>
      <c r="AQD160" s="59"/>
      <c r="AQE160" s="59"/>
      <c r="AQF160" s="59"/>
      <c r="AQG160" s="59"/>
      <c r="AQH160" s="59"/>
      <c r="AQI160" s="59"/>
      <c r="AQJ160" s="59"/>
      <c r="AQK160" s="59"/>
      <c r="AQL160" s="59"/>
      <c r="AQM160" s="59"/>
      <c r="AQN160" s="59"/>
      <c r="AQO160" s="59"/>
      <c r="AQP160" s="59"/>
      <c r="AQQ160" s="59"/>
      <c r="AQR160" s="59"/>
      <c r="AQS160" s="59"/>
      <c r="AQT160" s="59"/>
      <c r="AQU160" s="59"/>
      <c r="AQV160" s="59"/>
      <c r="AQW160" s="59"/>
      <c r="AQX160" s="59"/>
      <c r="AQY160" s="59"/>
      <c r="AQZ160" s="59"/>
      <c r="ARA160" s="59"/>
      <c r="ARB160" s="59"/>
      <c r="ARC160" s="59"/>
      <c r="ARD160" s="59"/>
      <c r="ARE160" s="59"/>
      <c r="ARF160" s="59"/>
      <c r="ARG160" s="59"/>
      <c r="ARH160" s="59"/>
      <c r="ARI160" s="59"/>
      <c r="ARJ160" s="59"/>
      <c r="ARK160" s="59"/>
      <c r="ARL160" s="59"/>
      <c r="ARM160" s="59"/>
      <c r="ARN160" s="59"/>
      <c r="ARO160" s="59"/>
      <c r="ARP160" s="59"/>
      <c r="ARQ160" s="59"/>
      <c r="ARR160" s="59"/>
      <c r="ARS160" s="59"/>
      <c r="ART160" s="59"/>
      <c r="ARU160" s="59"/>
      <c r="ARV160" s="59"/>
      <c r="ARW160" s="59"/>
      <c r="ARX160" s="59"/>
      <c r="ARY160" s="59"/>
      <c r="ARZ160" s="59"/>
      <c r="ASA160" s="59"/>
      <c r="ASB160" s="59"/>
      <c r="ASC160" s="59"/>
      <c r="ASD160" s="59"/>
      <c r="ASE160" s="59"/>
      <c r="ASF160" s="59"/>
      <c r="ASG160" s="59"/>
      <c r="ASH160" s="59"/>
      <c r="ASI160" s="59"/>
      <c r="ASJ160" s="59"/>
      <c r="ASK160" s="59"/>
      <c r="ASL160" s="59"/>
      <c r="ASM160" s="59"/>
      <c r="ASN160" s="59"/>
      <c r="ASO160" s="59"/>
      <c r="ASP160" s="59"/>
      <c r="ASQ160" s="59"/>
      <c r="ASR160" s="59"/>
      <c r="ASS160" s="59"/>
      <c r="AST160" s="59"/>
      <c r="ASU160" s="59"/>
      <c r="ASV160" s="59"/>
      <c r="ASW160" s="59"/>
      <c r="ASX160" s="59"/>
      <c r="ASY160" s="59"/>
      <c r="ASZ160" s="59"/>
      <c r="ATA160" s="59"/>
      <c r="ATB160" s="59"/>
      <c r="ATC160" s="59"/>
      <c r="ATD160" s="59"/>
      <c r="ATE160" s="59"/>
      <c r="ATF160" s="59"/>
      <c r="ATG160" s="59"/>
      <c r="ATH160" s="59"/>
      <c r="ATI160" s="59"/>
      <c r="ATJ160" s="59"/>
      <c r="ATK160" s="59"/>
      <c r="ATL160" s="59"/>
    </row>
    <row r="162" spans="1:1208" x14ac:dyDescent="0.25">
      <c r="B162" s="115" t="s">
        <v>193</v>
      </c>
      <c r="C162" s="116" t="s">
        <v>194</v>
      </c>
      <c r="D162" s="113"/>
      <c r="E162" s="113"/>
      <c r="F162" s="114"/>
      <c r="G162" s="114"/>
      <c r="H162" s="113"/>
      <c r="I162" s="113"/>
      <c r="J162" s="113"/>
      <c r="K162" s="113"/>
      <c r="L162" s="113"/>
      <c r="M162" s="113"/>
      <c r="N162" s="113"/>
      <c r="O162" s="113"/>
      <c r="P162" s="113"/>
      <c r="Q162" s="113"/>
      <c r="R162" s="113"/>
    </row>
    <row r="163" spans="1:1208" x14ac:dyDescent="0.25">
      <c r="B163" s="3" t="s">
        <v>205</v>
      </c>
      <c r="C163" s="22" t="str">
        <f>B8</f>
        <v>None</v>
      </c>
      <c r="E163" s="98" t="s">
        <v>144</v>
      </c>
      <c r="F163" s="109">
        <f>F117</f>
        <v>1851</v>
      </c>
      <c r="G163" s="99" t="s">
        <v>150</v>
      </c>
      <c r="H163" s="110"/>
      <c r="I163" s="110"/>
      <c r="J163" s="110"/>
      <c r="K163" s="110"/>
      <c r="L163" s="110"/>
      <c r="M163" s="14">
        <f>H163*F163</f>
        <v>0</v>
      </c>
      <c r="N163" s="14">
        <f>IF(N6&gt;0,ROUND(I163*$F$163*$S$2,0),0)</f>
        <v>0</v>
      </c>
      <c r="O163" s="14">
        <f>IF(O6&gt;0,ROUND(J163*$F$163*$S$2^(O1-1),0),0)</f>
        <v>0</v>
      </c>
      <c r="P163" s="14">
        <f>IF(P6&gt;0,ROUND(K163*$F$163*$S$2^(P1-1),0),0)</f>
        <v>0</v>
      </c>
      <c r="Q163" s="14">
        <f>IF(Q6&gt;0,ROUND(L163*$F$163*$S$2^(Q1-1),0),0)</f>
        <v>0</v>
      </c>
      <c r="R163" s="14">
        <f>SUM(M163:Q163)</f>
        <v>0</v>
      </c>
      <c r="S163" s="14"/>
    </row>
    <row r="164" spans="1:1208" x14ac:dyDescent="0.25">
      <c r="B164" s="3" t="s">
        <v>206</v>
      </c>
      <c r="C164" s="22" t="str">
        <f>B8</f>
        <v>None</v>
      </c>
      <c r="M164" s="14">
        <f>'Cost Share'!M147</f>
        <v>0</v>
      </c>
      <c r="N164" s="14">
        <f>'Cost Share'!N147</f>
        <v>0</v>
      </c>
      <c r="O164" s="14">
        <f>'Cost Share'!O147</f>
        <v>0</v>
      </c>
      <c r="P164" s="14">
        <f>'Cost Share'!P147</f>
        <v>0</v>
      </c>
      <c r="Q164" s="14">
        <f>'Cost Share'!Q147</f>
        <v>0</v>
      </c>
      <c r="R164" s="14">
        <f>SUM(M164:Q164)</f>
        <v>0</v>
      </c>
      <c r="S164" s="14"/>
    </row>
    <row r="165" spans="1:1208" x14ac:dyDescent="0.25">
      <c r="B165" s="117" t="s">
        <v>195</v>
      </c>
      <c r="C165" s="117"/>
      <c r="D165" s="117"/>
      <c r="E165" s="117"/>
      <c r="F165" s="118"/>
      <c r="G165" s="118"/>
      <c r="H165" s="117"/>
      <c r="I165" s="117"/>
      <c r="J165" s="117"/>
      <c r="K165" s="117"/>
      <c r="L165" s="117"/>
      <c r="M165" s="118">
        <f>M163+M164</f>
        <v>0</v>
      </c>
      <c r="N165" s="118">
        <f t="shared" ref="N165:R165" si="115">N163+N164</f>
        <v>0</v>
      </c>
      <c r="O165" s="118">
        <f t="shared" si="115"/>
        <v>0</v>
      </c>
      <c r="P165" s="118">
        <f t="shared" si="115"/>
        <v>0</v>
      </c>
      <c r="Q165" s="118">
        <f t="shared" si="115"/>
        <v>0</v>
      </c>
      <c r="R165" s="118">
        <f t="shared" si="115"/>
        <v>0</v>
      </c>
      <c r="S165" s="14">
        <f>SUM(M165:Q165)</f>
        <v>0</v>
      </c>
    </row>
    <row r="167" spans="1:1208" s="119" customFormat="1" x14ac:dyDescent="0.25">
      <c r="B167" s="120" t="s">
        <v>196</v>
      </c>
      <c r="C167" s="120"/>
      <c r="D167" s="120"/>
      <c r="E167" s="120"/>
      <c r="F167" s="121"/>
      <c r="G167" s="121"/>
      <c r="H167" s="120"/>
      <c r="I167" s="120"/>
      <c r="J167" s="120"/>
      <c r="K167" s="120"/>
      <c r="L167" s="120"/>
      <c r="M167" s="123">
        <f>M156+M165</f>
        <v>0</v>
      </c>
      <c r="N167" s="123">
        <f t="shared" ref="N167:R167" si="116">N156+N165</f>
        <v>0</v>
      </c>
      <c r="O167" s="123">
        <f t="shared" si="116"/>
        <v>0</v>
      </c>
      <c r="P167" s="123">
        <f t="shared" si="116"/>
        <v>0</v>
      </c>
      <c r="Q167" s="123">
        <f t="shared" si="116"/>
        <v>0</v>
      </c>
      <c r="R167" s="123">
        <f t="shared" si="116"/>
        <v>0</v>
      </c>
      <c r="S167" s="122">
        <f>SUM(M167:Q167)</f>
        <v>0</v>
      </c>
      <c r="T167" s="133"/>
      <c r="U167" s="133"/>
      <c r="V167" s="133"/>
      <c r="W167" s="133"/>
      <c r="X167" s="133"/>
      <c r="Y167" s="133"/>
      <c r="Z167" s="133"/>
      <c r="AA167" s="133"/>
      <c r="AB167" s="133"/>
      <c r="AC167" s="133"/>
      <c r="AD167" s="133"/>
      <c r="AE167" s="133"/>
      <c r="AF167" s="133"/>
      <c r="AG167" s="133"/>
      <c r="AH167" s="133"/>
      <c r="AI167" s="133"/>
      <c r="AJ167" s="133"/>
      <c r="AK167" s="133"/>
      <c r="AL167" s="133"/>
      <c r="AM167" s="133"/>
      <c r="AN167" s="133"/>
      <c r="AO167" s="133"/>
      <c r="AP167" s="133"/>
      <c r="AQ167" s="133"/>
      <c r="AR167" s="133"/>
      <c r="AS167" s="133"/>
      <c r="AT167" s="133"/>
      <c r="AU167" s="133"/>
      <c r="AV167" s="133"/>
      <c r="AW167" s="133"/>
      <c r="AX167" s="133"/>
      <c r="AY167" s="133"/>
      <c r="AZ167" s="133"/>
      <c r="BA167" s="133"/>
      <c r="BB167" s="133"/>
      <c r="BC167" s="133"/>
      <c r="BD167" s="133"/>
      <c r="BE167" s="133"/>
      <c r="BF167" s="133"/>
      <c r="BG167" s="133"/>
      <c r="BH167" s="133"/>
      <c r="BI167" s="133"/>
      <c r="BJ167" s="133"/>
      <c r="BK167" s="133"/>
      <c r="BL167" s="133"/>
      <c r="BM167" s="133"/>
      <c r="BN167" s="133"/>
      <c r="BO167" s="133"/>
      <c r="BP167" s="133"/>
      <c r="BQ167" s="133"/>
      <c r="BR167" s="133"/>
      <c r="BS167" s="133"/>
      <c r="BT167" s="133"/>
      <c r="BU167" s="133"/>
      <c r="BV167" s="133"/>
      <c r="BW167" s="133"/>
      <c r="BX167" s="133"/>
      <c r="BY167" s="133"/>
      <c r="BZ167" s="133"/>
      <c r="CA167" s="133"/>
      <c r="CB167" s="133"/>
      <c r="CC167" s="133"/>
      <c r="CD167" s="133"/>
      <c r="CE167" s="133"/>
      <c r="CF167" s="133"/>
      <c r="CG167" s="133"/>
      <c r="CH167" s="133"/>
      <c r="CI167" s="133"/>
      <c r="CJ167" s="133"/>
      <c r="CK167" s="133"/>
      <c r="CL167" s="133"/>
      <c r="CM167" s="133"/>
      <c r="CN167" s="133"/>
      <c r="CO167" s="133"/>
      <c r="CP167" s="133"/>
      <c r="CQ167" s="133"/>
      <c r="CR167" s="133"/>
      <c r="CS167" s="133"/>
      <c r="CT167" s="133"/>
      <c r="CU167" s="133"/>
      <c r="CV167" s="133"/>
      <c r="CW167" s="133"/>
      <c r="CX167" s="133"/>
      <c r="CY167" s="133"/>
      <c r="CZ167" s="133"/>
      <c r="DA167" s="133"/>
      <c r="DB167" s="133"/>
      <c r="DC167" s="133"/>
      <c r="DD167" s="133"/>
      <c r="DE167" s="133"/>
      <c r="DF167" s="133"/>
      <c r="DG167" s="133"/>
      <c r="DH167" s="133"/>
      <c r="DI167" s="133"/>
      <c r="DJ167" s="133"/>
      <c r="DK167" s="133"/>
      <c r="DL167" s="133"/>
      <c r="DM167" s="133"/>
      <c r="DN167" s="133"/>
      <c r="DO167" s="133"/>
      <c r="DP167" s="133"/>
      <c r="DQ167" s="133"/>
      <c r="DR167" s="133"/>
      <c r="DS167" s="133"/>
      <c r="DT167" s="133"/>
      <c r="DU167" s="133"/>
      <c r="DV167" s="133"/>
      <c r="DW167" s="133"/>
      <c r="DX167" s="133"/>
      <c r="DY167" s="133"/>
      <c r="DZ167" s="133"/>
      <c r="EA167" s="133"/>
      <c r="EB167" s="133"/>
      <c r="EC167" s="133"/>
      <c r="ED167" s="133"/>
      <c r="EE167" s="133"/>
      <c r="EF167" s="133"/>
      <c r="EG167" s="133"/>
      <c r="EH167" s="133"/>
      <c r="EI167" s="133"/>
      <c r="EJ167" s="133"/>
      <c r="EK167" s="133"/>
      <c r="EL167" s="133"/>
      <c r="EM167" s="133"/>
      <c r="EN167" s="133"/>
      <c r="EO167" s="133"/>
      <c r="EP167" s="133"/>
      <c r="EQ167" s="133"/>
      <c r="ER167" s="133"/>
      <c r="ES167" s="133"/>
      <c r="ET167" s="133"/>
      <c r="EU167" s="133"/>
      <c r="EV167" s="133"/>
      <c r="EW167" s="133"/>
      <c r="EX167" s="133"/>
      <c r="EY167" s="133"/>
      <c r="EZ167" s="133"/>
      <c r="FA167" s="133"/>
      <c r="FB167" s="133"/>
      <c r="FC167" s="133"/>
      <c r="FD167" s="133"/>
      <c r="FE167" s="133"/>
      <c r="FF167" s="133"/>
      <c r="FG167" s="133"/>
      <c r="FH167" s="133"/>
      <c r="FI167" s="133"/>
      <c r="FJ167" s="133"/>
      <c r="FK167" s="133"/>
      <c r="FL167" s="133"/>
      <c r="FM167" s="133"/>
      <c r="FN167" s="133"/>
      <c r="FO167" s="133"/>
      <c r="FP167" s="133"/>
      <c r="FQ167" s="133"/>
      <c r="FR167" s="133"/>
      <c r="FS167" s="133"/>
      <c r="FT167" s="133"/>
      <c r="FU167" s="133"/>
      <c r="FV167" s="133"/>
      <c r="FW167" s="133"/>
      <c r="FX167" s="133"/>
      <c r="FY167" s="133"/>
      <c r="FZ167" s="133"/>
      <c r="GA167" s="133"/>
      <c r="GB167" s="133"/>
      <c r="GC167" s="133"/>
      <c r="GD167" s="133"/>
      <c r="GE167" s="133"/>
      <c r="GF167" s="133"/>
      <c r="GG167" s="133"/>
      <c r="GH167" s="133"/>
      <c r="GI167" s="133"/>
      <c r="GJ167" s="133"/>
      <c r="GK167" s="133"/>
      <c r="GL167" s="133"/>
      <c r="GM167" s="133"/>
      <c r="GN167" s="133"/>
      <c r="GO167" s="133"/>
      <c r="GP167" s="133"/>
      <c r="GQ167" s="133"/>
      <c r="GR167" s="133"/>
      <c r="GS167" s="133"/>
      <c r="GT167" s="133"/>
      <c r="GU167" s="133"/>
      <c r="GV167" s="133"/>
      <c r="GW167" s="133"/>
      <c r="GX167" s="133"/>
      <c r="GY167" s="133"/>
      <c r="GZ167" s="133"/>
      <c r="HA167" s="133"/>
      <c r="HB167" s="133"/>
      <c r="HC167" s="133"/>
      <c r="HD167" s="133"/>
      <c r="HE167" s="133"/>
      <c r="HF167" s="133"/>
      <c r="HG167" s="133"/>
      <c r="HH167" s="133"/>
      <c r="HI167" s="133"/>
      <c r="HJ167" s="133"/>
      <c r="HK167" s="133"/>
      <c r="HL167" s="133"/>
      <c r="HM167" s="133"/>
      <c r="HN167" s="133"/>
      <c r="HO167" s="133"/>
      <c r="HP167" s="133"/>
      <c r="HQ167" s="133"/>
      <c r="HR167" s="133"/>
      <c r="HS167" s="133"/>
      <c r="HT167" s="133"/>
      <c r="HU167" s="133"/>
      <c r="HV167" s="133"/>
      <c r="HW167" s="133"/>
      <c r="HX167" s="133"/>
      <c r="HY167" s="133"/>
      <c r="HZ167" s="133"/>
      <c r="IA167" s="133"/>
      <c r="IB167" s="133"/>
      <c r="IC167" s="133"/>
      <c r="ID167" s="133"/>
      <c r="IE167" s="133"/>
      <c r="IF167" s="133"/>
      <c r="IG167" s="133"/>
      <c r="IH167" s="133"/>
      <c r="II167" s="133"/>
      <c r="IJ167" s="133"/>
      <c r="IK167" s="133"/>
      <c r="IL167" s="133"/>
      <c r="IM167" s="133"/>
      <c r="IN167" s="133"/>
      <c r="IO167" s="133"/>
      <c r="IP167" s="133"/>
      <c r="IQ167" s="133"/>
      <c r="IR167" s="133"/>
      <c r="IS167" s="133"/>
      <c r="IT167" s="133"/>
      <c r="IU167" s="133"/>
      <c r="IV167" s="133"/>
      <c r="IW167" s="133"/>
      <c r="IX167" s="133"/>
      <c r="IY167" s="133"/>
      <c r="IZ167" s="133"/>
      <c r="JA167" s="133"/>
      <c r="JB167" s="133"/>
      <c r="JC167" s="133"/>
      <c r="JD167" s="133"/>
      <c r="JE167" s="133"/>
      <c r="JF167" s="133"/>
      <c r="JG167" s="133"/>
      <c r="JH167" s="133"/>
      <c r="JI167" s="133"/>
      <c r="JJ167" s="133"/>
      <c r="JK167" s="133"/>
      <c r="JL167" s="133"/>
      <c r="JM167" s="133"/>
      <c r="JN167" s="133"/>
      <c r="JO167" s="133"/>
      <c r="JP167" s="133"/>
      <c r="JQ167" s="133"/>
      <c r="JR167" s="133"/>
      <c r="JS167" s="133"/>
      <c r="JT167" s="133"/>
      <c r="JU167" s="133"/>
      <c r="JV167" s="133"/>
      <c r="JW167" s="133"/>
      <c r="JX167" s="133"/>
      <c r="JY167" s="133"/>
      <c r="JZ167" s="133"/>
      <c r="KA167" s="133"/>
      <c r="KB167" s="133"/>
      <c r="KC167" s="133"/>
      <c r="KD167" s="133"/>
      <c r="KE167" s="133"/>
      <c r="KF167" s="133"/>
      <c r="KG167" s="133"/>
      <c r="KH167" s="133"/>
      <c r="KI167" s="133"/>
      <c r="KJ167" s="133"/>
      <c r="KK167" s="133"/>
      <c r="KL167" s="133"/>
      <c r="KM167" s="133"/>
      <c r="KN167" s="133"/>
      <c r="KO167" s="133"/>
      <c r="KP167" s="133"/>
      <c r="KQ167" s="133"/>
      <c r="KR167" s="133"/>
      <c r="KS167" s="133"/>
      <c r="KT167" s="133"/>
      <c r="KU167" s="133"/>
      <c r="KV167" s="133"/>
      <c r="KW167" s="133"/>
      <c r="KX167" s="133"/>
      <c r="KY167" s="133"/>
      <c r="KZ167" s="133"/>
      <c r="LA167" s="133"/>
      <c r="LB167" s="133"/>
      <c r="LC167" s="133"/>
      <c r="LD167" s="133"/>
      <c r="LE167" s="133"/>
      <c r="LF167" s="133"/>
      <c r="LG167" s="133"/>
      <c r="LH167" s="133"/>
      <c r="LI167" s="133"/>
      <c r="LJ167" s="133"/>
      <c r="LK167" s="133"/>
      <c r="LL167" s="133"/>
      <c r="LM167" s="133"/>
      <c r="LN167" s="133"/>
      <c r="LO167" s="133"/>
      <c r="LP167" s="133"/>
      <c r="LQ167" s="133"/>
      <c r="LR167" s="133"/>
      <c r="LS167" s="133"/>
      <c r="LT167" s="133"/>
      <c r="LU167" s="133"/>
      <c r="LV167" s="133"/>
      <c r="LW167" s="133"/>
      <c r="LX167" s="133"/>
      <c r="LY167" s="133"/>
      <c r="LZ167" s="133"/>
      <c r="MA167" s="133"/>
      <c r="MB167" s="133"/>
      <c r="MC167" s="133"/>
      <c r="MD167" s="133"/>
      <c r="ME167" s="133"/>
      <c r="MF167" s="133"/>
      <c r="MG167" s="133"/>
      <c r="MH167" s="133"/>
      <c r="MI167" s="133"/>
      <c r="MJ167" s="133"/>
      <c r="MK167" s="133"/>
      <c r="ML167" s="133"/>
      <c r="MM167" s="133"/>
      <c r="MN167" s="133"/>
      <c r="MO167" s="133"/>
      <c r="MP167" s="133"/>
      <c r="MQ167" s="133"/>
      <c r="MR167" s="133"/>
      <c r="MS167" s="133"/>
      <c r="MT167" s="133"/>
      <c r="MU167" s="133"/>
      <c r="MV167" s="133"/>
      <c r="MW167" s="133"/>
      <c r="MX167" s="133"/>
      <c r="MY167" s="133"/>
      <c r="MZ167" s="133"/>
      <c r="NA167" s="133"/>
      <c r="NB167" s="133"/>
      <c r="NC167" s="133"/>
      <c r="ND167" s="133"/>
      <c r="NE167" s="133"/>
      <c r="NF167" s="133"/>
      <c r="NG167" s="133"/>
      <c r="NH167" s="133"/>
      <c r="NI167" s="133"/>
      <c r="NJ167" s="133"/>
      <c r="NK167" s="133"/>
      <c r="NL167" s="133"/>
      <c r="NM167" s="133"/>
      <c r="NN167" s="133"/>
      <c r="NO167" s="133"/>
      <c r="NP167" s="133"/>
      <c r="NQ167" s="133"/>
      <c r="NR167" s="133"/>
      <c r="NS167" s="133"/>
      <c r="NT167" s="133"/>
      <c r="NU167" s="133"/>
      <c r="NV167" s="133"/>
      <c r="NW167" s="133"/>
      <c r="NX167" s="133"/>
      <c r="NY167" s="133"/>
      <c r="NZ167" s="133"/>
      <c r="OA167" s="133"/>
      <c r="OB167" s="133"/>
      <c r="OC167" s="133"/>
      <c r="OD167" s="133"/>
      <c r="OE167" s="133"/>
      <c r="OF167" s="133"/>
      <c r="OG167" s="133"/>
      <c r="OH167" s="133"/>
      <c r="OI167" s="133"/>
      <c r="OJ167" s="133"/>
      <c r="OK167" s="133"/>
      <c r="OL167" s="133"/>
      <c r="OM167" s="133"/>
      <c r="ON167" s="133"/>
      <c r="OO167" s="133"/>
      <c r="OP167" s="133"/>
      <c r="OQ167" s="133"/>
      <c r="OR167" s="133"/>
      <c r="OS167" s="133"/>
      <c r="OT167" s="133"/>
      <c r="OU167" s="133"/>
      <c r="OV167" s="133"/>
      <c r="OW167" s="133"/>
      <c r="OX167" s="133"/>
      <c r="OY167" s="133"/>
      <c r="OZ167" s="133"/>
      <c r="PA167" s="133"/>
      <c r="PB167" s="133"/>
      <c r="PC167" s="133"/>
      <c r="PD167" s="133"/>
      <c r="PE167" s="133"/>
      <c r="PF167" s="133"/>
      <c r="PG167" s="133"/>
      <c r="PH167" s="133"/>
      <c r="PI167" s="133"/>
      <c r="PJ167" s="133"/>
      <c r="PK167" s="133"/>
      <c r="PL167" s="133"/>
      <c r="PM167" s="133"/>
      <c r="PN167" s="133"/>
      <c r="PO167" s="133"/>
      <c r="PP167" s="133"/>
      <c r="PQ167" s="133"/>
      <c r="PR167" s="133"/>
      <c r="PS167" s="133"/>
      <c r="PT167" s="133"/>
      <c r="PU167" s="133"/>
      <c r="PV167" s="133"/>
      <c r="PW167" s="133"/>
      <c r="PX167" s="133"/>
      <c r="PY167" s="133"/>
      <c r="PZ167" s="133"/>
      <c r="QA167" s="133"/>
      <c r="QB167" s="133"/>
      <c r="QC167" s="133"/>
      <c r="QD167" s="133"/>
      <c r="QE167" s="133"/>
      <c r="QF167" s="133"/>
      <c r="QG167" s="133"/>
      <c r="QH167" s="133"/>
      <c r="QI167" s="133"/>
      <c r="QJ167" s="133"/>
      <c r="QK167" s="133"/>
      <c r="QL167" s="133"/>
      <c r="QM167" s="133"/>
      <c r="QN167" s="133"/>
      <c r="QO167" s="133"/>
      <c r="QP167" s="133"/>
      <c r="QQ167" s="133"/>
      <c r="QR167" s="133"/>
      <c r="QS167" s="133"/>
      <c r="QT167" s="133"/>
      <c r="QU167" s="133"/>
      <c r="QV167" s="133"/>
      <c r="QW167" s="133"/>
      <c r="QX167" s="133"/>
      <c r="QY167" s="133"/>
      <c r="QZ167" s="133"/>
      <c r="RA167" s="133"/>
      <c r="RB167" s="133"/>
      <c r="RC167" s="133"/>
      <c r="RD167" s="133"/>
      <c r="RE167" s="133"/>
      <c r="RF167" s="133"/>
      <c r="RG167" s="133"/>
      <c r="RH167" s="133"/>
      <c r="RI167" s="133"/>
      <c r="RJ167" s="133"/>
      <c r="RK167" s="133"/>
      <c r="RL167" s="133"/>
      <c r="RM167" s="133"/>
      <c r="RN167" s="133"/>
      <c r="RO167" s="133"/>
      <c r="RP167" s="133"/>
      <c r="RQ167" s="133"/>
      <c r="RR167" s="133"/>
      <c r="RS167" s="133"/>
      <c r="RT167" s="133"/>
      <c r="RU167" s="133"/>
      <c r="RV167" s="133"/>
      <c r="RW167" s="133"/>
      <c r="RX167" s="133"/>
      <c r="RY167" s="133"/>
      <c r="RZ167" s="133"/>
      <c r="SA167" s="133"/>
      <c r="SB167" s="133"/>
      <c r="SC167" s="133"/>
      <c r="SD167" s="133"/>
      <c r="SE167" s="133"/>
      <c r="SF167" s="133"/>
      <c r="SG167" s="133"/>
      <c r="SH167" s="133"/>
      <c r="SI167" s="133"/>
      <c r="SJ167" s="133"/>
      <c r="SK167" s="133"/>
      <c r="SL167" s="133"/>
      <c r="SM167" s="133"/>
      <c r="SN167" s="133"/>
      <c r="SO167" s="133"/>
      <c r="SP167" s="133"/>
      <c r="SQ167" s="133"/>
      <c r="SR167" s="133"/>
      <c r="SS167" s="133"/>
      <c r="ST167" s="133"/>
      <c r="SU167" s="133"/>
      <c r="SV167" s="133"/>
      <c r="SW167" s="133"/>
      <c r="SX167" s="133"/>
      <c r="SY167" s="133"/>
      <c r="SZ167" s="133"/>
      <c r="TA167" s="133"/>
      <c r="TB167" s="133"/>
      <c r="TC167" s="133"/>
      <c r="TD167" s="133"/>
      <c r="TE167" s="133"/>
      <c r="TF167" s="133"/>
      <c r="TG167" s="133"/>
      <c r="TH167" s="133"/>
      <c r="TI167" s="133"/>
      <c r="TJ167" s="133"/>
      <c r="TK167" s="133"/>
      <c r="TL167" s="133"/>
      <c r="TM167" s="133"/>
      <c r="TN167" s="133"/>
      <c r="TO167" s="133"/>
      <c r="TP167" s="133"/>
      <c r="TQ167" s="133"/>
      <c r="TR167" s="133"/>
      <c r="TS167" s="133"/>
      <c r="TT167" s="133"/>
      <c r="TU167" s="133"/>
      <c r="TV167" s="133"/>
      <c r="TW167" s="133"/>
      <c r="TX167" s="133"/>
      <c r="TY167" s="133"/>
      <c r="TZ167" s="133"/>
      <c r="UA167" s="133"/>
      <c r="UB167" s="133"/>
      <c r="UC167" s="133"/>
      <c r="UD167" s="133"/>
      <c r="UE167" s="133"/>
      <c r="UF167" s="133"/>
      <c r="UG167" s="133"/>
      <c r="UH167" s="133"/>
      <c r="UI167" s="133"/>
      <c r="UJ167" s="133"/>
      <c r="UK167" s="133"/>
      <c r="UL167" s="133"/>
      <c r="UM167" s="133"/>
      <c r="UN167" s="133"/>
      <c r="UO167" s="133"/>
      <c r="UP167" s="133"/>
      <c r="UQ167" s="133"/>
      <c r="UR167" s="133"/>
      <c r="US167" s="133"/>
      <c r="UT167" s="133"/>
      <c r="UU167" s="133"/>
      <c r="UV167" s="133"/>
      <c r="UW167" s="133"/>
      <c r="UX167" s="133"/>
      <c r="UY167" s="133"/>
      <c r="UZ167" s="133"/>
      <c r="VA167" s="133"/>
      <c r="VB167" s="133"/>
      <c r="VC167" s="133"/>
      <c r="VD167" s="133"/>
      <c r="VE167" s="133"/>
      <c r="VF167" s="133"/>
      <c r="VG167" s="133"/>
      <c r="VH167" s="133"/>
      <c r="VI167" s="133"/>
      <c r="VJ167" s="133"/>
      <c r="VK167" s="133"/>
      <c r="VL167" s="133"/>
      <c r="VM167" s="133"/>
      <c r="VN167" s="133"/>
      <c r="VO167" s="133"/>
      <c r="VP167" s="133"/>
      <c r="VQ167" s="133"/>
      <c r="VR167" s="133"/>
      <c r="VS167" s="133"/>
      <c r="VT167" s="133"/>
      <c r="VU167" s="133"/>
      <c r="VV167" s="133"/>
      <c r="VW167" s="133"/>
      <c r="VX167" s="133"/>
      <c r="VY167" s="133"/>
      <c r="VZ167" s="133"/>
      <c r="WA167" s="133"/>
      <c r="WB167" s="133"/>
      <c r="WC167" s="133"/>
      <c r="WD167" s="133"/>
      <c r="WE167" s="133"/>
      <c r="WF167" s="133"/>
      <c r="WG167" s="133"/>
      <c r="WH167" s="133"/>
      <c r="WI167" s="133"/>
      <c r="WJ167" s="133"/>
      <c r="WK167" s="133"/>
      <c r="WL167" s="133"/>
      <c r="WM167" s="133"/>
      <c r="WN167" s="133"/>
      <c r="WO167" s="133"/>
      <c r="WP167" s="133"/>
      <c r="WQ167" s="133"/>
      <c r="WR167" s="133"/>
      <c r="WS167" s="133"/>
      <c r="WT167" s="133"/>
      <c r="WU167" s="133"/>
      <c r="WV167" s="133"/>
      <c r="WW167" s="133"/>
      <c r="WX167" s="133"/>
      <c r="WY167" s="133"/>
      <c r="WZ167" s="133"/>
      <c r="XA167" s="133"/>
      <c r="XB167" s="133"/>
      <c r="XC167" s="133"/>
      <c r="XD167" s="133"/>
      <c r="XE167" s="133"/>
      <c r="XF167" s="133"/>
      <c r="XG167" s="133"/>
      <c r="XH167" s="133"/>
      <c r="XI167" s="133"/>
      <c r="XJ167" s="133"/>
      <c r="XK167" s="133"/>
      <c r="XL167" s="133"/>
      <c r="XM167" s="133"/>
      <c r="XN167" s="133"/>
      <c r="XO167" s="133"/>
      <c r="XP167" s="133"/>
      <c r="XQ167" s="133"/>
      <c r="XR167" s="133"/>
      <c r="XS167" s="133"/>
      <c r="XT167" s="133"/>
      <c r="XU167" s="133"/>
      <c r="XV167" s="133"/>
      <c r="XW167" s="133"/>
      <c r="XX167" s="133"/>
      <c r="XY167" s="133"/>
      <c r="XZ167" s="133"/>
      <c r="YA167" s="133"/>
      <c r="YB167" s="133"/>
      <c r="YC167" s="133"/>
      <c r="YD167" s="133"/>
      <c r="YE167" s="133"/>
      <c r="YF167" s="133"/>
      <c r="YG167" s="133"/>
      <c r="YH167" s="133"/>
      <c r="YI167" s="133"/>
      <c r="YJ167" s="133"/>
      <c r="YK167" s="133"/>
      <c r="YL167" s="133"/>
      <c r="YM167" s="133"/>
      <c r="YN167" s="133"/>
      <c r="YO167" s="133"/>
      <c r="YP167" s="133"/>
      <c r="YQ167" s="133"/>
      <c r="YR167" s="133"/>
      <c r="YS167" s="133"/>
      <c r="YT167" s="133"/>
      <c r="YU167" s="133"/>
      <c r="YV167" s="133"/>
      <c r="YW167" s="133"/>
      <c r="YX167" s="133"/>
      <c r="YY167" s="133"/>
      <c r="YZ167" s="133"/>
      <c r="ZA167" s="133"/>
      <c r="ZB167" s="133"/>
      <c r="ZC167" s="133"/>
      <c r="ZD167" s="133"/>
      <c r="ZE167" s="133"/>
      <c r="ZF167" s="133"/>
      <c r="ZG167" s="133"/>
      <c r="ZH167" s="133"/>
      <c r="ZI167" s="133"/>
      <c r="ZJ167" s="133"/>
      <c r="ZK167" s="133"/>
      <c r="ZL167" s="133"/>
      <c r="ZM167" s="133"/>
      <c r="ZN167" s="133"/>
      <c r="ZO167" s="133"/>
      <c r="ZP167" s="133"/>
      <c r="ZQ167" s="133"/>
      <c r="ZR167" s="133"/>
      <c r="ZS167" s="133"/>
      <c r="ZT167" s="133"/>
      <c r="ZU167" s="133"/>
      <c r="ZV167" s="133"/>
      <c r="ZW167" s="133"/>
      <c r="ZX167" s="133"/>
      <c r="ZY167" s="133"/>
      <c r="ZZ167" s="133"/>
      <c r="AAA167" s="133"/>
      <c r="AAB167" s="133"/>
      <c r="AAC167" s="133"/>
      <c r="AAD167" s="133"/>
      <c r="AAE167" s="133"/>
      <c r="AAF167" s="133"/>
      <c r="AAG167" s="133"/>
      <c r="AAH167" s="133"/>
      <c r="AAI167" s="133"/>
      <c r="AAJ167" s="133"/>
      <c r="AAK167" s="133"/>
      <c r="AAL167" s="133"/>
      <c r="AAM167" s="133"/>
      <c r="AAN167" s="133"/>
      <c r="AAO167" s="133"/>
      <c r="AAP167" s="133"/>
      <c r="AAQ167" s="133"/>
      <c r="AAR167" s="133"/>
      <c r="AAS167" s="133"/>
      <c r="AAT167" s="133"/>
      <c r="AAU167" s="133"/>
      <c r="AAV167" s="133"/>
      <c r="AAW167" s="133"/>
      <c r="AAX167" s="133"/>
      <c r="AAY167" s="133"/>
      <c r="AAZ167" s="133"/>
      <c r="ABA167" s="133"/>
      <c r="ABB167" s="133"/>
      <c r="ABC167" s="133"/>
      <c r="ABD167" s="133"/>
      <c r="ABE167" s="133"/>
      <c r="ABF167" s="133"/>
      <c r="ABG167" s="133"/>
      <c r="ABH167" s="133"/>
      <c r="ABI167" s="133"/>
      <c r="ABJ167" s="133"/>
      <c r="ABK167" s="133"/>
      <c r="ABL167" s="133"/>
      <c r="ABM167" s="133"/>
      <c r="ABN167" s="133"/>
      <c r="ABO167" s="133"/>
      <c r="ABP167" s="133"/>
      <c r="ABQ167" s="133"/>
      <c r="ABR167" s="133"/>
      <c r="ABS167" s="133"/>
      <c r="ABT167" s="133"/>
      <c r="ABU167" s="133"/>
      <c r="ABV167" s="133"/>
      <c r="ABW167" s="133"/>
      <c r="ABX167" s="133"/>
      <c r="ABY167" s="133"/>
      <c r="ABZ167" s="133"/>
      <c r="ACA167" s="133"/>
      <c r="ACB167" s="133"/>
      <c r="ACC167" s="133"/>
      <c r="ACD167" s="133"/>
      <c r="ACE167" s="133"/>
      <c r="ACF167" s="133"/>
      <c r="ACG167" s="133"/>
      <c r="ACH167" s="133"/>
      <c r="ACI167" s="133"/>
      <c r="ACJ167" s="133"/>
      <c r="ACK167" s="133"/>
      <c r="ACL167" s="133"/>
      <c r="ACM167" s="133"/>
      <c r="ACN167" s="133"/>
      <c r="ACO167" s="133"/>
      <c r="ACP167" s="133"/>
      <c r="ACQ167" s="133"/>
      <c r="ACR167" s="133"/>
      <c r="ACS167" s="133"/>
      <c r="ACT167" s="133"/>
      <c r="ACU167" s="133"/>
      <c r="ACV167" s="133"/>
      <c r="ACW167" s="133"/>
      <c r="ACX167" s="133"/>
      <c r="ACY167" s="133"/>
      <c r="ACZ167" s="133"/>
      <c r="ADA167" s="133"/>
      <c r="ADB167" s="133"/>
      <c r="ADC167" s="133"/>
      <c r="ADD167" s="133"/>
      <c r="ADE167" s="133"/>
      <c r="ADF167" s="133"/>
      <c r="ADG167" s="133"/>
      <c r="ADH167" s="133"/>
      <c r="ADI167" s="133"/>
      <c r="ADJ167" s="133"/>
      <c r="ADK167" s="133"/>
      <c r="ADL167" s="133"/>
      <c r="ADM167" s="133"/>
      <c r="ADN167" s="133"/>
      <c r="ADO167" s="133"/>
      <c r="ADP167" s="133"/>
      <c r="ADQ167" s="133"/>
      <c r="ADR167" s="133"/>
      <c r="ADS167" s="133"/>
      <c r="ADT167" s="133"/>
      <c r="ADU167" s="133"/>
      <c r="ADV167" s="133"/>
      <c r="ADW167" s="133"/>
      <c r="ADX167" s="133"/>
      <c r="ADY167" s="133"/>
      <c r="ADZ167" s="133"/>
      <c r="AEA167" s="133"/>
      <c r="AEB167" s="133"/>
      <c r="AEC167" s="133"/>
      <c r="AED167" s="133"/>
      <c r="AEE167" s="133"/>
      <c r="AEF167" s="133"/>
      <c r="AEG167" s="133"/>
      <c r="AEH167" s="133"/>
      <c r="AEI167" s="133"/>
      <c r="AEJ167" s="133"/>
      <c r="AEK167" s="133"/>
      <c r="AEL167" s="133"/>
      <c r="AEM167" s="133"/>
      <c r="AEN167" s="133"/>
      <c r="AEO167" s="133"/>
      <c r="AEP167" s="133"/>
      <c r="AEQ167" s="133"/>
      <c r="AER167" s="133"/>
      <c r="AES167" s="133"/>
      <c r="AET167" s="133"/>
      <c r="AEU167" s="133"/>
      <c r="AEV167" s="133"/>
      <c r="AEW167" s="133"/>
      <c r="AEX167" s="133"/>
      <c r="AEY167" s="133"/>
      <c r="AEZ167" s="133"/>
      <c r="AFA167" s="133"/>
      <c r="AFB167" s="133"/>
      <c r="AFC167" s="133"/>
      <c r="AFD167" s="133"/>
      <c r="AFE167" s="133"/>
      <c r="AFF167" s="133"/>
      <c r="AFG167" s="133"/>
      <c r="AFH167" s="133"/>
      <c r="AFI167" s="133"/>
      <c r="AFJ167" s="133"/>
      <c r="AFK167" s="133"/>
      <c r="AFL167" s="133"/>
      <c r="AFM167" s="133"/>
      <c r="AFN167" s="133"/>
      <c r="AFO167" s="133"/>
      <c r="AFP167" s="133"/>
      <c r="AFQ167" s="133"/>
      <c r="AFR167" s="133"/>
      <c r="AFS167" s="133"/>
      <c r="AFT167" s="133"/>
      <c r="AFU167" s="133"/>
      <c r="AFV167" s="133"/>
      <c r="AFW167" s="133"/>
      <c r="AFX167" s="133"/>
      <c r="AFY167" s="133"/>
      <c r="AFZ167" s="133"/>
      <c r="AGA167" s="133"/>
      <c r="AGB167" s="133"/>
      <c r="AGC167" s="133"/>
      <c r="AGD167" s="133"/>
      <c r="AGE167" s="133"/>
      <c r="AGF167" s="133"/>
      <c r="AGG167" s="133"/>
      <c r="AGH167" s="133"/>
      <c r="AGI167" s="133"/>
      <c r="AGJ167" s="133"/>
      <c r="AGK167" s="133"/>
      <c r="AGL167" s="133"/>
      <c r="AGM167" s="133"/>
      <c r="AGN167" s="133"/>
      <c r="AGO167" s="133"/>
      <c r="AGP167" s="133"/>
      <c r="AGQ167" s="133"/>
      <c r="AGR167" s="133"/>
      <c r="AGS167" s="133"/>
      <c r="AGT167" s="133"/>
      <c r="AGU167" s="133"/>
      <c r="AGV167" s="133"/>
      <c r="AGW167" s="133"/>
      <c r="AGX167" s="133"/>
      <c r="AGY167" s="133"/>
      <c r="AGZ167" s="133"/>
      <c r="AHA167" s="133"/>
      <c r="AHB167" s="133"/>
      <c r="AHC167" s="133"/>
      <c r="AHD167" s="133"/>
      <c r="AHE167" s="133"/>
      <c r="AHF167" s="133"/>
      <c r="AHG167" s="133"/>
      <c r="AHH167" s="133"/>
      <c r="AHI167" s="133"/>
      <c r="AHJ167" s="133"/>
      <c r="AHK167" s="133"/>
      <c r="AHL167" s="133"/>
      <c r="AHM167" s="133"/>
      <c r="AHN167" s="133"/>
      <c r="AHO167" s="133"/>
      <c r="AHP167" s="133"/>
      <c r="AHQ167" s="133"/>
      <c r="AHR167" s="133"/>
      <c r="AHS167" s="133"/>
      <c r="AHT167" s="133"/>
      <c r="AHU167" s="133"/>
      <c r="AHV167" s="133"/>
      <c r="AHW167" s="133"/>
      <c r="AHX167" s="133"/>
      <c r="AHY167" s="133"/>
      <c r="AHZ167" s="133"/>
      <c r="AIA167" s="133"/>
      <c r="AIB167" s="133"/>
      <c r="AIC167" s="133"/>
      <c r="AID167" s="133"/>
      <c r="AIE167" s="133"/>
      <c r="AIF167" s="133"/>
      <c r="AIG167" s="133"/>
      <c r="AIH167" s="133"/>
      <c r="AII167" s="133"/>
      <c r="AIJ167" s="133"/>
      <c r="AIK167" s="133"/>
      <c r="AIL167" s="133"/>
      <c r="AIM167" s="133"/>
      <c r="AIN167" s="133"/>
      <c r="AIO167" s="133"/>
      <c r="AIP167" s="133"/>
      <c r="AIQ167" s="133"/>
      <c r="AIR167" s="133"/>
      <c r="AIS167" s="133"/>
      <c r="AIT167" s="133"/>
      <c r="AIU167" s="133"/>
      <c r="AIV167" s="133"/>
      <c r="AIW167" s="133"/>
      <c r="AIX167" s="133"/>
      <c r="AIY167" s="133"/>
      <c r="AIZ167" s="133"/>
      <c r="AJA167" s="133"/>
      <c r="AJB167" s="133"/>
      <c r="AJC167" s="133"/>
      <c r="AJD167" s="133"/>
      <c r="AJE167" s="133"/>
      <c r="AJF167" s="133"/>
      <c r="AJG167" s="133"/>
      <c r="AJH167" s="133"/>
      <c r="AJI167" s="133"/>
      <c r="AJJ167" s="133"/>
      <c r="AJK167" s="133"/>
      <c r="AJL167" s="133"/>
      <c r="AJM167" s="133"/>
      <c r="AJN167" s="133"/>
      <c r="AJO167" s="133"/>
      <c r="AJP167" s="133"/>
      <c r="AJQ167" s="133"/>
      <c r="AJR167" s="133"/>
      <c r="AJS167" s="133"/>
      <c r="AJT167" s="133"/>
      <c r="AJU167" s="133"/>
      <c r="AJV167" s="133"/>
      <c r="AJW167" s="133"/>
      <c r="AJX167" s="133"/>
      <c r="AJY167" s="133"/>
      <c r="AJZ167" s="133"/>
      <c r="AKA167" s="133"/>
      <c r="AKB167" s="133"/>
      <c r="AKC167" s="133"/>
      <c r="AKD167" s="133"/>
      <c r="AKE167" s="133"/>
      <c r="AKF167" s="133"/>
      <c r="AKG167" s="133"/>
      <c r="AKH167" s="133"/>
      <c r="AKI167" s="133"/>
      <c r="AKJ167" s="133"/>
      <c r="AKK167" s="133"/>
      <c r="AKL167" s="133"/>
      <c r="AKM167" s="133"/>
      <c r="AKN167" s="133"/>
      <c r="AKO167" s="133"/>
      <c r="AKP167" s="133"/>
      <c r="AKQ167" s="133"/>
      <c r="AKR167" s="133"/>
      <c r="AKS167" s="133"/>
      <c r="AKT167" s="133"/>
      <c r="AKU167" s="133"/>
      <c r="AKV167" s="133"/>
      <c r="AKW167" s="133"/>
      <c r="AKX167" s="133"/>
      <c r="AKY167" s="133"/>
      <c r="AKZ167" s="133"/>
      <c r="ALA167" s="133"/>
      <c r="ALB167" s="133"/>
      <c r="ALC167" s="133"/>
      <c r="ALD167" s="133"/>
      <c r="ALE167" s="133"/>
      <c r="ALF167" s="133"/>
      <c r="ALG167" s="133"/>
      <c r="ALH167" s="133"/>
      <c r="ALI167" s="133"/>
      <c r="ALJ167" s="133"/>
      <c r="ALK167" s="133"/>
      <c r="ALL167" s="133"/>
      <c r="ALM167" s="133"/>
      <c r="ALN167" s="133"/>
      <c r="ALO167" s="133"/>
      <c r="ALP167" s="133"/>
      <c r="ALQ167" s="133"/>
      <c r="ALR167" s="133"/>
      <c r="ALS167" s="133"/>
      <c r="ALT167" s="133"/>
      <c r="ALU167" s="133"/>
      <c r="ALV167" s="133"/>
      <c r="ALW167" s="133"/>
      <c r="ALX167" s="133"/>
      <c r="ALY167" s="133"/>
      <c r="ALZ167" s="133"/>
      <c r="AMA167" s="133"/>
      <c r="AMB167" s="133"/>
      <c r="AMC167" s="133"/>
      <c r="AMD167" s="133"/>
      <c r="AME167" s="133"/>
      <c r="AMF167" s="133"/>
      <c r="AMG167" s="133"/>
      <c r="AMH167" s="133"/>
      <c r="AMI167" s="133"/>
      <c r="AMJ167" s="133"/>
      <c r="AMK167" s="133"/>
      <c r="AML167" s="133"/>
      <c r="AMM167" s="133"/>
      <c r="AMN167" s="133"/>
      <c r="AMO167" s="133"/>
      <c r="AMP167" s="133"/>
      <c r="AMQ167" s="133"/>
      <c r="AMR167" s="133"/>
      <c r="AMS167" s="133"/>
      <c r="AMT167" s="133"/>
      <c r="AMU167" s="133"/>
      <c r="AMV167" s="133"/>
      <c r="AMW167" s="133"/>
      <c r="AMX167" s="133"/>
      <c r="AMY167" s="133"/>
      <c r="AMZ167" s="133"/>
      <c r="ANA167" s="133"/>
      <c r="ANB167" s="133"/>
      <c r="ANC167" s="133"/>
      <c r="AND167" s="133"/>
      <c r="ANE167" s="133"/>
      <c r="ANF167" s="133"/>
      <c r="ANG167" s="133"/>
      <c r="ANH167" s="133"/>
      <c r="ANI167" s="133"/>
      <c r="ANJ167" s="133"/>
      <c r="ANK167" s="133"/>
      <c r="ANL167" s="133"/>
      <c r="ANM167" s="133"/>
      <c r="ANN167" s="133"/>
      <c r="ANO167" s="133"/>
      <c r="ANP167" s="133"/>
      <c r="ANQ167" s="133"/>
      <c r="ANR167" s="133"/>
      <c r="ANS167" s="133"/>
      <c r="ANT167" s="133"/>
      <c r="ANU167" s="133"/>
      <c r="ANV167" s="133"/>
      <c r="ANW167" s="133"/>
      <c r="ANX167" s="133"/>
      <c r="ANY167" s="133"/>
      <c r="ANZ167" s="133"/>
      <c r="AOA167" s="133"/>
      <c r="AOB167" s="133"/>
      <c r="AOC167" s="133"/>
      <c r="AOD167" s="133"/>
      <c r="AOE167" s="133"/>
      <c r="AOF167" s="133"/>
      <c r="AOG167" s="133"/>
      <c r="AOH167" s="133"/>
      <c r="AOI167" s="133"/>
      <c r="AOJ167" s="133"/>
      <c r="AOK167" s="133"/>
      <c r="AOL167" s="133"/>
      <c r="AOM167" s="133"/>
      <c r="AON167" s="133"/>
      <c r="AOO167" s="133"/>
      <c r="AOP167" s="133"/>
      <c r="AOQ167" s="133"/>
      <c r="AOR167" s="133"/>
      <c r="AOS167" s="133"/>
      <c r="AOT167" s="133"/>
      <c r="AOU167" s="133"/>
      <c r="AOV167" s="133"/>
      <c r="AOW167" s="133"/>
      <c r="AOX167" s="133"/>
      <c r="AOY167" s="133"/>
      <c r="AOZ167" s="133"/>
      <c r="APA167" s="133"/>
      <c r="APB167" s="133"/>
      <c r="APC167" s="133"/>
      <c r="APD167" s="133"/>
      <c r="APE167" s="133"/>
      <c r="APF167" s="133"/>
      <c r="APG167" s="133"/>
      <c r="APH167" s="133"/>
      <c r="API167" s="133"/>
      <c r="APJ167" s="133"/>
      <c r="APK167" s="133"/>
      <c r="APL167" s="133"/>
      <c r="APM167" s="133"/>
      <c r="APN167" s="133"/>
      <c r="APO167" s="133"/>
      <c r="APP167" s="133"/>
      <c r="APQ167" s="133"/>
      <c r="APR167" s="133"/>
      <c r="APS167" s="133"/>
      <c r="APT167" s="133"/>
      <c r="APU167" s="133"/>
      <c r="APV167" s="133"/>
      <c r="APW167" s="133"/>
      <c r="APX167" s="133"/>
      <c r="APY167" s="133"/>
      <c r="APZ167" s="133"/>
      <c r="AQA167" s="133"/>
      <c r="AQB167" s="133"/>
      <c r="AQC167" s="133"/>
      <c r="AQD167" s="133"/>
      <c r="AQE167" s="133"/>
      <c r="AQF167" s="133"/>
      <c r="AQG167" s="133"/>
      <c r="AQH167" s="133"/>
      <c r="AQI167" s="133"/>
      <c r="AQJ167" s="133"/>
      <c r="AQK167" s="133"/>
      <c r="AQL167" s="133"/>
      <c r="AQM167" s="133"/>
      <c r="AQN167" s="133"/>
      <c r="AQO167" s="133"/>
      <c r="AQP167" s="133"/>
      <c r="AQQ167" s="133"/>
      <c r="AQR167" s="133"/>
      <c r="AQS167" s="133"/>
      <c r="AQT167" s="133"/>
      <c r="AQU167" s="133"/>
      <c r="AQV167" s="133"/>
      <c r="AQW167" s="133"/>
      <c r="AQX167" s="133"/>
      <c r="AQY167" s="133"/>
      <c r="AQZ167" s="133"/>
      <c r="ARA167" s="133"/>
      <c r="ARB167" s="133"/>
      <c r="ARC167" s="133"/>
      <c r="ARD167" s="133"/>
      <c r="ARE167" s="133"/>
      <c r="ARF167" s="133"/>
      <c r="ARG167" s="133"/>
      <c r="ARH167" s="133"/>
      <c r="ARI167" s="133"/>
      <c r="ARJ167" s="133"/>
      <c r="ARK167" s="133"/>
      <c r="ARL167" s="133"/>
      <c r="ARM167" s="133"/>
      <c r="ARN167" s="133"/>
      <c r="ARO167" s="133"/>
      <c r="ARP167" s="133"/>
      <c r="ARQ167" s="133"/>
      <c r="ARR167" s="133"/>
      <c r="ARS167" s="133"/>
      <c r="ART167" s="133"/>
      <c r="ARU167" s="133"/>
      <c r="ARV167" s="133"/>
      <c r="ARW167" s="133"/>
      <c r="ARX167" s="133"/>
      <c r="ARY167" s="133"/>
      <c r="ARZ167" s="133"/>
      <c r="ASA167" s="133"/>
      <c r="ASB167" s="133"/>
      <c r="ASC167" s="133"/>
      <c r="ASD167" s="133"/>
      <c r="ASE167" s="133"/>
      <c r="ASF167" s="133"/>
      <c r="ASG167" s="133"/>
      <c r="ASH167" s="133"/>
      <c r="ASI167" s="133"/>
      <c r="ASJ167" s="133"/>
      <c r="ASK167" s="133"/>
      <c r="ASL167" s="133"/>
      <c r="ASM167" s="133"/>
      <c r="ASN167" s="133"/>
      <c r="ASO167" s="133"/>
      <c r="ASP167" s="133"/>
      <c r="ASQ167" s="133"/>
      <c r="ASR167" s="133"/>
      <c r="ASS167" s="133"/>
      <c r="AST167" s="133"/>
      <c r="ASU167" s="133"/>
      <c r="ASV167" s="133"/>
      <c r="ASW167" s="133"/>
      <c r="ASX167" s="133"/>
      <c r="ASY167" s="133"/>
      <c r="ASZ167" s="133"/>
      <c r="ATA167" s="133"/>
      <c r="ATB167" s="133"/>
      <c r="ATC167" s="133"/>
      <c r="ATD167" s="133"/>
      <c r="ATE167" s="133"/>
      <c r="ATF167" s="133"/>
      <c r="ATG167" s="133"/>
      <c r="ATH167" s="133"/>
      <c r="ATI167" s="133"/>
      <c r="ATJ167" s="133"/>
      <c r="ATK167" s="133"/>
      <c r="ATL167" s="133"/>
    </row>
    <row r="168" spans="1:1208" x14ac:dyDescent="0.25">
      <c r="L168" s="13" t="s">
        <v>197</v>
      </c>
      <c r="M168" s="124" t="str">
        <f>IF(M165&gt;0,M165/M167,"")</f>
        <v/>
      </c>
      <c r="N168" s="124" t="str">
        <f>IF(N165&gt;0,N165/N167,"")</f>
        <v/>
      </c>
      <c r="O168" s="124" t="str">
        <f>IF(O165&gt;0,O165/O167,"")</f>
        <v/>
      </c>
      <c r="P168" s="124" t="str">
        <f>IF(P165&gt;0,P165/P167,"")</f>
        <v/>
      </c>
      <c r="Q168" s="124" t="str">
        <f>IF(Q165&gt;0,Q165/Q167,"")</f>
        <v/>
      </c>
      <c r="R168" s="124" t="str">
        <f t="shared" ref="R168" si="117">IF(R165&gt;0,R165/R167,"")</f>
        <v/>
      </c>
    </row>
    <row r="169" spans="1:1208" x14ac:dyDescent="0.25">
      <c r="A169" s="4" t="s">
        <v>198</v>
      </c>
    </row>
    <row r="170" spans="1:1208" x14ac:dyDescent="0.25">
      <c r="A170" s="162" t="s">
        <v>223</v>
      </c>
      <c r="B170" s="163"/>
      <c r="C170" s="163"/>
      <c r="D170" s="163"/>
      <c r="E170" s="163"/>
      <c r="F170" s="164"/>
      <c r="G170" s="164"/>
      <c r="H170" s="163"/>
      <c r="I170" s="161"/>
      <c r="J170" s="161"/>
      <c r="K170" s="161"/>
      <c r="L170" s="161"/>
      <c r="M170" s="161"/>
      <c r="N170" s="161"/>
      <c r="O170" s="161"/>
      <c r="P170" s="161"/>
    </row>
    <row r="171" spans="1:1208" ht="67.5" customHeight="1" x14ac:dyDescent="0.25">
      <c r="A171" s="183" t="s">
        <v>224</v>
      </c>
      <c r="B171" s="184"/>
      <c r="C171" s="184"/>
      <c r="D171" s="184"/>
      <c r="E171" s="184"/>
      <c r="F171" s="184"/>
      <c r="G171" s="184"/>
      <c r="H171" s="184"/>
      <c r="I171" s="161"/>
      <c r="J171" s="161"/>
      <c r="K171" s="161"/>
      <c r="L171" s="161"/>
      <c r="M171" s="161"/>
      <c r="N171" s="161"/>
      <c r="O171" s="161"/>
      <c r="P171" s="161"/>
    </row>
    <row r="172" spans="1:1208" s="128" customFormat="1" x14ac:dyDescent="0.25">
      <c r="A172" s="168" t="s">
        <v>199</v>
      </c>
      <c r="B172" s="168"/>
      <c r="C172" s="168"/>
      <c r="D172" s="168"/>
      <c r="E172" s="168"/>
      <c r="F172" s="168"/>
      <c r="G172" s="168"/>
      <c r="H172" s="168"/>
      <c r="I172" s="125"/>
      <c r="J172" s="125"/>
      <c r="K172" s="126"/>
      <c r="L172" s="126"/>
      <c r="M172" s="126"/>
      <c r="N172" s="126"/>
      <c r="O172" s="126"/>
      <c r="P172" s="127"/>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4"/>
      <c r="AY172" s="134"/>
      <c r="AZ172" s="134"/>
      <c r="BA172" s="134"/>
      <c r="BB172" s="134"/>
      <c r="BC172" s="134"/>
      <c r="BD172" s="134"/>
      <c r="BE172" s="134"/>
      <c r="BF172" s="134"/>
      <c r="BG172" s="134"/>
      <c r="BH172" s="134"/>
      <c r="BI172" s="134"/>
      <c r="BJ172" s="134"/>
      <c r="BK172" s="134"/>
      <c r="BL172" s="134"/>
      <c r="BM172" s="134"/>
      <c r="BN172" s="134"/>
      <c r="BO172" s="134"/>
      <c r="BP172" s="134"/>
      <c r="BQ172" s="134"/>
      <c r="BR172" s="134"/>
      <c r="BS172" s="134"/>
      <c r="BT172" s="134"/>
      <c r="BU172" s="134"/>
      <c r="BV172" s="134"/>
      <c r="BW172" s="134"/>
      <c r="BX172" s="134"/>
      <c r="BY172" s="134"/>
      <c r="BZ172" s="134"/>
      <c r="CA172" s="134"/>
      <c r="CB172" s="134"/>
      <c r="CC172" s="134"/>
      <c r="CD172" s="134"/>
      <c r="CE172" s="134"/>
      <c r="CF172" s="134"/>
      <c r="CG172" s="134"/>
      <c r="CH172" s="134"/>
      <c r="CI172" s="134"/>
      <c r="CJ172" s="134"/>
      <c r="CK172" s="134"/>
      <c r="CL172" s="134"/>
      <c r="CM172" s="134"/>
      <c r="CN172" s="134"/>
      <c r="CO172" s="134"/>
      <c r="CP172" s="134"/>
      <c r="CQ172" s="134"/>
      <c r="CR172" s="134"/>
      <c r="CS172" s="134"/>
      <c r="CT172" s="134"/>
      <c r="CU172" s="134"/>
      <c r="CV172" s="134"/>
      <c r="CW172" s="134"/>
      <c r="CX172" s="134"/>
      <c r="CY172" s="134"/>
      <c r="CZ172" s="134"/>
      <c r="DA172" s="134"/>
      <c r="DB172" s="134"/>
      <c r="DC172" s="134"/>
      <c r="DD172" s="134"/>
      <c r="DE172" s="134"/>
      <c r="DF172" s="134"/>
      <c r="DG172" s="134"/>
      <c r="DH172" s="134"/>
      <c r="DI172" s="134"/>
      <c r="DJ172" s="134"/>
      <c r="DK172" s="134"/>
      <c r="DL172" s="134"/>
      <c r="DM172" s="134"/>
      <c r="DN172" s="134"/>
      <c r="DO172" s="134"/>
      <c r="DP172" s="134"/>
      <c r="DQ172" s="134"/>
      <c r="DR172" s="134"/>
      <c r="DS172" s="134"/>
      <c r="DT172" s="134"/>
      <c r="DU172" s="134"/>
      <c r="DV172" s="134"/>
      <c r="DW172" s="134"/>
      <c r="DX172" s="134"/>
      <c r="DY172" s="134"/>
      <c r="DZ172" s="134"/>
      <c r="EA172" s="134"/>
      <c r="EB172" s="134"/>
      <c r="EC172" s="134"/>
      <c r="ED172" s="134"/>
      <c r="EE172" s="134"/>
      <c r="EF172" s="134"/>
      <c r="EG172" s="134"/>
      <c r="EH172" s="134"/>
      <c r="EI172" s="134"/>
      <c r="EJ172" s="134"/>
      <c r="EK172" s="134"/>
      <c r="EL172" s="134"/>
      <c r="EM172" s="134"/>
      <c r="EN172" s="134"/>
      <c r="EO172" s="134"/>
      <c r="EP172" s="134"/>
      <c r="EQ172" s="134"/>
      <c r="ER172" s="134"/>
      <c r="ES172" s="134"/>
      <c r="ET172" s="134"/>
      <c r="EU172" s="134"/>
      <c r="EV172" s="134"/>
      <c r="EW172" s="134"/>
      <c r="EX172" s="134"/>
      <c r="EY172" s="134"/>
      <c r="EZ172" s="134"/>
      <c r="FA172" s="134"/>
      <c r="FB172" s="134"/>
      <c r="FC172" s="134"/>
      <c r="FD172" s="134"/>
      <c r="FE172" s="134"/>
      <c r="FF172" s="134"/>
      <c r="FG172" s="134"/>
      <c r="FH172" s="134"/>
      <c r="FI172" s="134"/>
      <c r="FJ172" s="134"/>
      <c r="FK172" s="134"/>
      <c r="FL172" s="134"/>
      <c r="FM172" s="134"/>
      <c r="FN172" s="134"/>
      <c r="FO172" s="134"/>
      <c r="FP172" s="134"/>
      <c r="FQ172" s="134"/>
      <c r="FR172" s="134"/>
      <c r="FS172" s="134"/>
      <c r="FT172" s="134"/>
      <c r="FU172" s="134"/>
      <c r="FV172" s="134"/>
      <c r="FW172" s="134"/>
      <c r="FX172" s="134"/>
      <c r="FY172" s="134"/>
      <c r="FZ172" s="134"/>
      <c r="GA172" s="134"/>
      <c r="GB172" s="134"/>
      <c r="GC172" s="134"/>
      <c r="GD172" s="134"/>
      <c r="GE172" s="134"/>
      <c r="GF172" s="134"/>
      <c r="GG172" s="134"/>
      <c r="GH172" s="134"/>
      <c r="GI172" s="134"/>
      <c r="GJ172" s="134"/>
      <c r="GK172" s="134"/>
      <c r="GL172" s="134"/>
      <c r="GM172" s="134"/>
      <c r="GN172" s="134"/>
      <c r="GO172" s="134"/>
      <c r="GP172" s="134"/>
      <c r="GQ172" s="134"/>
      <c r="GR172" s="134"/>
      <c r="GS172" s="134"/>
      <c r="GT172" s="134"/>
      <c r="GU172" s="134"/>
      <c r="GV172" s="134"/>
      <c r="GW172" s="134"/>
      <c r="GX172" s="134"/>
      <c r="GY172" s="134"/>
      <c r="GZ172" s="134"/>
      <c r="HA172" s="134"/>
      <c r="HB172" s="134"/>
      <c r="HC172" s="134"/>
      <c r="HD172" s="134"/>
      <c r="HE172" s="134"/>
      <c r="HF172" s="134"/>
      <c r="HG172" s="134"/>
      <c r="HH172" s="134"/>
      <c r="HI172" s="134"/>
      <c r="HJ172" s="134"/>
      <c r="HK172" s="134"/>
      <c r="HL172" s="134"/>
      <c r="HM172" s="134"/>
      <c r="HN172" s="134"/>
      <c r="HO172" s="134"/>
      <c r="HP172" s="134"/>
      <c r="HQ172" s="134"/>
      <c r="HR172" s="134"/>
      <c r="HS172" s="134"/>
      <c r="HT172" s="134"/>
      <c r="HU172" s="134"/>
      <c r="HV172" s="134"/>
      <c r="HW172" s="134"/>
      <c r="HX172" s="134"/>
      <c r="HY172" s="134"/>
      <c r="HZ172" s="134"/>
      <c r="IA172" s="134"/>
      <c r="IB172" s="134"/>
      <c r="IC172" s="134"/>
      <c r="ID172" s="134"/>
      <c r="IE172" s="134"/>
      <c r="IF172" s="134"/>
      <c r="IG172" s="134"/>
      <c r="IH172" s="134"/>
      <c r="II172" s="134"/>
      <c r="IJ172" s="134"/>
      <c r="IK172" s="134"/>
      <c r="IL172" s="134"/>
      <c r="IM172" s="134"/>
      <c r="IN172" s="134"/>
      <c r="IO172" s="134"/>
      <c r="IP172" s="134"/>
      <c r="IQ172" s="134"/>
      <c r="IR172" s="134"/>
      <c r="IS172" s="134"/>
      <c r="IT172" s="134"/>
      <c r="IU172" s="134"/>
      <c r="IV172" s="134"/>
      <c r="IW172" s="134"/>
      <c r="IX172" s="134"/>
      <c r="IY172" s="134"/>
      <c r="IZ172" s="134"/>
      <c r="JA172" s="134"/>
      <c r="JB172" s="134"/>
      <c r="JC172" s="134"/>
      <c r="JD172" s="134"/>
      <c r="JE172" s="134"/>
      <c r="JF172" s="134"/>
      <c r="JG172" s="134"/>
      <c r="JH172" s="134"/>
      <c r="JI172" s="134"/>
      <c r="JJ172" s="134"/>
      <c r="JK172" s="134"/>
      <c r="JL172" s="134"/>
      <c r="JM172" s="134"/>
      <c r="JN172" s="134"/>
      <c r="JO172" s="134"/>
      <c r="JP172" s="134"/>
      <c r="JQ172" s="134"/>
      <c r="JR172" s="134"/>
      <c r="JS172" s="134"/>
      <c r="JT172" s="134"/>
      <c r="JU172" s="134"/>
      <c r="JV172" s="134"/>
      <c r="JW172" s="134"/>
      <c r="JX172" s="134"/>
      <c r="JY172" s="134"/>
      <c r="JZ172" s="134"/>
      <c r="KA172" s="134"/>
      <c r="KB172" s="134"/>
      <c r="KC172" s="134"/>
      <c r="KD172" s="134"/>
      <c r="KE172" s="134"/>
      <c r="KF172" s="134"/>
      <c r="KG172" s="134"/>
      <c r="KH172" s="134"/>
      <c r="KI172" s="134"/>
      <c r="KJ172" s="134"/>
      <c r="KK172" s="134"/>
      <c r="KL172" s="134"/>
      <c r="KM172" s="134"/>
      <c r="KN172" s="134"/>
      <c r="KO172" s="134"/>
      <c r="KP172" s="134"/>
      <c r="KQ172" s="134"/>
      <c r="KR172" s="134"/>
      <c r="KS172" s="134"/>
      <c r="KT172" s="134"/>
      <c r="KU172" s="134"/>
      <c r="KV172" s="134"/>
      <c r="KW172" s="134"/>
      <c r="KX172" s="134"/>
      <c r="KY172" s="134"/>
      <c r="KZ172" s="134"/>
      <c r="LA172" s="134"/>
      <c r="LB172" s="134"/>
      <c r="LC172" s="134"/>
      <c r="LD172" s="134"/>
      <c r="LE172" s="134"/>
      <c r="LF172" s="134"/>
      <c r="LG172" s="134"/>
      <c r="LH172" s="134"/>
      <c r="LI172" s="134"/>
      <c r="LJ172" s="134"/>
      <c r="LK172" s="134"/>
      <c r="LL172" s="134"/>
      <c r="LM172" s="134"/>
      <c r="LN172" s="134"/>
      <c r="LO172" s="134"/>
      <c r="LP172" s="134"/>
      <c r="LQ172" s="134"/>
      <c r="LR172" s="134"/>
      <c r="LS172" s="134"/>
      <c r="LT172" s="134"/>
      <c r="LU172" s="134"/>
      <c r="LV172" s="134"/>
      <c r="LW172" s="134"/>
      <c r="LX172" s="134"/>
      <c r="LY172" s="134"/>
      <c r="LZ172" s="134"/>
      <c r="MA172" s="134"/>
      <c r="MB172" s="134"/>
      <c r="MC172" s="134"/>
      <c r="MD172" s="134"/>
      <c r="ME172" s="134"/>
      <c r="MF172" s="134"/>
      <c r="MG172" s="134"/>
      <c r="MH172" s="134"/>
      <c r="MI172" s="134"/>
      <c r="MJ172" s="134"/>
      <c r="MK172" s="134"/>
      <c r="ML172" s="134"/>
      <c r="MM172" s="134"/>
      <c r="MN172" s="134"/>
      <c r="MO172" s="134"/>
      <c r="MP172" s="134"/>
      <c r="MQ172" s="134"/>
      <c r="MR172" s="134"/>
      <c r="MS172" s="134"/>
      <c r="MT172" s="134"/>
      <c r="MU172" s="134"/>
      <c r="MV172" s="134"/>
      <c r="MW172" s="134"/>
      <c r="MX172" s="134"/>
      <c r="MY172" s="134"/>
      <c r="MZ172" s="134"/>
      <c r="NA172" s="134"/>
      <c r="NB172" s="134"/>
      <c r="NC172" s="134"/>
      <c r="ND172" s="134"/>
      <c r="NE172" s="134"/>
      <c r="NF172" s="134"/>
      <c r="NG172" s="134"/>
      <c r="NH172" s="134"/>
      <c r="NI172" s="134"/>
      <c r="NJ172" s="134"/>
      <c r="NK172" s="134"/>
      <c r="NL172" s="134"/>
      <c r="NM172" s="134"/>
      <c r="NN172" s="134"/>
      <c r="NO172" s="134"/>
      <c r="NP172" s="134"/>
      <c r="NQ172" s="134"/>
      <c r="NR172" s="134"/>
      <c r="NS172" s="134"/>
      <c r="NT172" s="134"/>
      <c r="NU172" s="134"/>
      <c r="NV172" s="134"/>
      <c r="NW172" s="134"/>
      <c r="NX172" s="134"/>
      <c r="NY172" s="134"/>
      <c r="NZ172" s="134"/>
      <c r="OA172" s="134"/>
      <c r="OB172" s="134"/>
      <c r="OC172" s="134"/>
      <c r="OD172" s="134"/>
      <c r="OE172" s="134"/>
      <c r="OF172" s="134"/>
      <c r="OG172" s="134"/>
      <c r="OH172" s="134"/>
      <c r="OI172" s="134"/>
      <c r="OJ172" s="134"/>
      <c r="OK172" s="134"/>
      <c r="OL172" s="134"/>
      <c r="OM172" s="134"/>
      <c r="ON172" s="134"/>
      <c r="OO172" s="134"/>
      <c r="OP172" s="134"/>
      <c r="OQ172" s="134"/>
      <c r="OR172" s="134"/>
      <c r="OS172" s="134"/>
      <c r="OT172" s="134"/>
      <c r="OU172" s="134"/>
      <c r="OV172" s="134"/>
      <c r="OW172" s="134"/>
      <c r="OX172" s="134"/>
      <c r="OY172" s="134"/>
      <c r="OZ172" s="134"/>
      <c r="PA172" s="134"/>
      <c r="PB172" s="134"/>
      <c r="PC172" s="134"/>
      <c r="PD172" s="134"/>
      <c r="PE172" s="134"/>
      <c r="PF172" s="134"/>
      <c r="PG172" s="134"/>
      <c r="PH172" s="134"/>
      <c r="PI172" s="134"/>
      <c r="PJ172" s="134"/>
      <c r="PK172" s="134"/>
      <c r="PL172" s="134"/>
      <c r="PM172" s="134"/>
      <c r="PN172" s="134"/>
      <c r="PO172" s="134"/>
      <c r="PP172" s="134"/>
      <c r="PQ172" s="134"/>
      <c r="PR172" s="134"/>
      <c r="PS172" s="134"/>
      <c r="PT172" s="134"/>
      <c r="PU172" s="134"/>
      <c r="PV172" s="134"/>
      <c r="PW172" s="134"/>
      <c r="PX172" s="134"/>
      <c r="PY172" s="134"/>
      <c r="PZ172" s="134"/>
      <c r="QA172" s="134"/>
      <c r="QB172" s="134"/>
      <c r="QC172" s="134"/>
      <c r="QD172" s="134"/>
      <c r="QE172" s="134"/>
      <c r="QF172" s="134"/>
      <c r="QG172" s="134"/>
      <c r="QH172" s="134"/>
      <c r="QI172" s="134"/>
      <c r="QJ172" s="134"/>
      <c r="QK172" s="134"/>
      <c r="QL172" s="134"/>
      <c r="QM172" s="134"/>
      <c r="QN172" s="134"/>
      <c r="QO172" s="134"/>
      <c r="QP172" s="134"/>
      <c r="QQ172" s="134"/>
      <c r="QR172" s="134"/>
      <c r="QS172" s="134"/>
      <c r="QT172" s="134"/>
      <c r="QU172" s="134"/>
      <c r="QV172" s="134"/>
      <c r="QW172" s="134"/>
      <c r="QX172" s="134"/>
      <c r="QY172" s="134"/>
      <c r="QZ172" s="134"/>
      <c r="RA172" s="134"/>
      <c r="RB172" s="134"/>
      <c r="RC172" s="134"/>
      <c r="RD172" s="134"/>
      <c r="RE172" s="134"/>
      <c r="RF172" s="134"/>
      <c r="RG172" s="134"/>
      <c r="RH172" s="134"/>
      <c r="RI172" s="134"/>
      <c r="RJ172" s="134"/>
      <c r="RK172" s="134"/>
      <c r="RL172" s="134"/>
      <c r="RM172" s="134"/>
      <c r="RN172" s="134"/>
      <c r="RO172" s="134"/>
      <c r="RP172" s="134"/>
      <c r="RQ172" s="134"/>
      <c r="RR172" s="134"/>
      <c r="RS172" s="134"/>
      <c r="RT172" s="134"/>
      <c r="RU172" s="134"/>
      <c r="RV172" s="134"/>
      <c r="RW172" s="134"/>
      <c r="RX172" s="134"/>
      <c r="RY172" s="134"/>
      <c r="RZ172" s="134"/>
      <c r="SA172" s="134"/>
      <c r="SB172" s="134"/>
      <c r="SC172" s="134"/>
      <c r="SD172" s="134"/>
      <c r="SE172" s="134"/>
      <c r="SF172" s="134"/>
      <c r="SG172" s="134"/>
      <c r="SH172" s="134"/>
      <c r="SI172" s="134"/>
      <c r="SJ172" s="134"/>
      <c r="SK172" s="134"/>
      <c r="SL172" s="134"/>
      <c r="SM172" s="134"/>
      <c r="SN172" s="134"/>
      <c r="SO172" s="134"/>
      <c r="SP172" s="134"/>
      <c r="SQ172" s="134"/>
      <c r="SR172" s="134"/>
      <c r="SS172" s="134"/>
      <c r="ST172" s="134"/>
      <c r="SU172" s="134"/>
      <c r="SV172" s="134"/>
      <c r="SW172" s="134"/>
      <c r="SX172" s="134"/>
      <c r="SY172" s="134"/>
      <c r="SZ172" s="134"/>
      <c r="TA172" s="134"/>
      <c r="TB172" s="134"/>
      <c r="TC172" s="134"/>
      <c r="TD172" s="134"/>
      <c r="TE172" s="134"/>
      <c r="TF172" s="134"/>
      <c r="TG172" s="134"/>
      <c r="TH172" s="134"/>
      <c r="TI172" s="134"/>
      <c r="TJ172" s="134"/>
      <c r="TK172" s="134"/>
      <c r="TL172" s="134"/>
      <c r="TM172" s="134"/>
      <c r="TN172" s="134"/>
      <c r="TO172" s="134"/>
      <c r="TP172" s="134"/>
      <c r="TQ172" s="134"/>
      <c r="TR172" s="134"/>
      <c r="TS172" s="134"/>
      <c r="TT172" s="134"/>
      <c r="TU172" s="134"/>
      <c r="TV172" s="134"/>
      <c r="TW172" s="134"/>
      <c r="TX172" s="134"/>
      <c r="TY172" s="134"/>
      <c r="TZ172" s="134"/>
      <c r="UA172" s="134"/>
      <c r="UB172" s="134"/>
      <c r="UC172" s="134"/>
      <c r="UD172" s="134"/>
      <c r="UE172" s="134"/>
      <c r="UF172" s="134"/>
      <c r="UG172" s="134"/>
      <c r="UH172" s="134"/>
      <c r="UI172" s="134"/>
      <c r="UJ172" s="134"/>
      <c r="UK172" s="134"/>
      <c r="UL172" s="134"/>
      <c r="UM172" s="134"/>
      <c r="UN172" s="134"/>
      <c r="UO172" s="134"/>
      <c r="UP172" s="134"/>
      <c r="UQ172" s="134"/>
      <c r="UR172" s="134"/>
      <c r="US172" s="134"/>
      <c r="UT172" s="134"/>
      <c r="UU172" s="134"/>
      <c r="UV172" s="134"/>
      <c r="UW172" s="134"/>
      <c r="UX172" s="134"/>
      <c r="UY172" s="134"/>
      <c r="UZ172" s="134"/>
      <c r="VA172" s="134"/>
      <c r="VB172" s="134"/>
      <c r="VC172" s="134"/>
      <c r="VD172" s="134"/>
      <c r="VE172" s="134"/>
      <c r="VF172" s="134"/>
      <c r="VG172" s="134"/>
      <c r="VH172" s="134"/>
      <c r="VI172" s="134"/>
      <c r="VJ172" s="134"/>
      <c r="VK172" s="134"/>
      <c r="VL172" s="134"/>
      <c r="VM172" s="134"/>
      <c r="VN172" s="134"/>
      <c r="VO172" s="134"/>
      <c r="VP172" s="134"/>
      <c r="VQ172" s="134"/>
      <c r="VR172" s="134"/>
      <c r="VS172" s="134"/>
      <c r="VT172" s="134"/>
      <c r="VU172" s="134"/>
      <c r="VV172" s="134"/>
      <c r="VW172" s="134"/>
      <c r="VX172" s="134"/>
      <c r="VY172" s="134"/>
      <c r="VZ172" s="134"/>
      <c r="WA172" s="134"/>
      <c r="WB172" s="134"/>
      <c r="WC172" s="134"/>
      <c r="WD172" s="134"/>
      <c r="WE172" s="134"/>
      <c r="WF172" s="134"/>
      <c r="WG172" s="134"/>
      <c r="WH172" s="134"/>
      <c r="WI172" s="134"/>
      <c r="WJ172" s="134"/>
      <c r="WK172" s="134"/>
      <c r="WL172" s="134"/>
      <c r="WM172" s="134"/>
      <c r="WN172" s="134"/>
      <c r="WO172" s="134"/>
      <c r="WP172" s="134"/>
      <c r="WQ172" s="134"/>
      <c r="WR172" s="134"/>
      <c r="WS172" s="134"/>
      <c r="WT172" s="134"/>
      <c r="WU172" s="134"/>
      <c r="WV172" s="134"/>
      <c r="WW172" s="134"/>
      <c r="WX172" s="134"/>
      <c r="WY172" s="134"/>
      <c r="WZ172" s="134"/>
      <c r="XA172" s="134"/>
      <c r="XB172" s="134"/>
      <c r="XC172" s="134"/>
      <c r="XD172" s="134"/>
      <c r="XE172" s="134"/>
      <c r="XF172" s="134"/>
      <c r="XG172" s="134"/>
      <c r="XH172" s="134"/>
      <c r="XI172" s="134"/>
      <c r="XJ172" s="134"/>
      <c r="XK172" s="134"/>
      <c r="XL172" s="134"/>
      <c r="XM172" s="134"/>
      <c r="XN172" s="134"/>
      <c r="XO172" s="134"/>
      <c r="XP172" s="134"/>
      <c r="XQ172" s="134"/>
      <c r="XR172" s="134"/>
      <c r="XS172" s="134"/>
      <c r="XT172" s="134"/>
      <c r="XU172" s="134"/>
      <c r="XV172" s="134"/>
      <c r="XW172" s="134"/>
      <c r="XX172" s="134"/>
      <c r="XY172" s="134"/>
      <c r="XZ172" s="134"/>
      <c r="YA172" s="134"/>
      <c r="YB172" s="134"/>
      <c r="YC172" s="134"/>
      <c r="YD172" s="134"/>
      <c r="YE172" s="134"/>
      <c r="YF172" s="134"/>
      <c r="YG172" s="134"/>
      <c r="YH172" s="134"/>
      <c r="YI172" s="134"/>
      <c r="YJ172" s="134"/>
      <c r="YK172" s="134"/>
      <c r="YL172" s="134"/>
      <c r="YM172" s="134"/>
      <c r="YN172" s="134"/>
      <c r="YO172" s="134"/>
      <c r="YP172" s="134"/>
      <c r="YQ172" s="134"/>
      <c r="YR172" s="134"/>
      <c r="YS172" s="134"/>
      <c r="YT172" s="134"/>
      <c r="YU172" s="134"/>
      <c r="YV172" s="134"/>
      <c r="YW172" s="134"/>
      <c r="YX172" s="134"/>
      <c r="YY172" s="134"/>
      <c r="YZ172" s="134"/>
      <c r="ZA172" s="134"/>
      <c r="ZB172" s="134"/>
      <c r="ZC172" s="134"/>
      <c r="ZD172" s="134"/>
      <c r="ZE172" s="134"/>
      <c r="ZF172" s="134"/>
      <c r="ZG172" s="134"/>
      <c r="ZH172" s="134"/>
      <c r="ZI172" s="134"/>
      <c r="ZJ172" s="134"/>
      <c r="ZK172" s="134"/>
      <c r="ZL172" s="134"/>
      <c r="ZM172" s="134"/>
      <c r="ZN172" s="134"/>
      <c r="ZO172" s="134"/>
      <c r="ZP172" s="134"/>
      <c r="ZQ172" s="134"/>
      <c r="ZR172" s="134"/>
      <c r="ZS172" s="134"/>
      <c r="ZT172" s="134"/>
      <c r="ZU172" s="134"/>
      <c r="ZV172" s="134"/>
      <c r="ZW172" s="134"/>
      <c r="ZX172" s="134"/>
      <c r="ZY172" s="134"/>
      <c r="ZZ172" s="134"/>
      <c r="AAA172" s="134"/>
      <c r="AAB172" s="134"/>
      <c r="AAC172" s="134"/>
      <c r="AAD172" s="134"/>
      <c r="AAE172" s="134"/>
      <c r="AAF172" s="134"/>
      <c r="AAG172" s="134"/>
      <c r="AAH172" s="134"/>
      <c r="AAI172" s="134"/>
      <c r="AAJ172" s="134"/>
      <c r="AAK172" s="134"/>
      <c r="AAL172" s="134"/>
      <c r="AAM172" s="134"/>
      <c r="AAN172" s="134"/>
      <c r="AAO172" s="134"/>
      <c r="AAP172" s="134"/>
      <c r="AAQ172" s="134"/>
      <c r="AAR172" s="134"/>
      <c r="AAS172" s="134"/>
      <c r="AAT172" s="134"/>
      <c r="AAU172" s="134"/>
      <c r="AAV172" s="134"/>
      <c r="AAW172" s="134"/>
      <c r="AAX172" s="134"/>
      <c r="AAY172" s="134"/>
      <c r="AAZ172" s="134"/>
      <c r="ABA172" s="134"/>
      <c r="ABB172" s="134"/>
      <c r="ABC172" s="134"/>
      <c r="ABD172" s="134"/>
      <c r="ABE172" s="134"/>
      <c r="ABF172" s="134"/>
      <c r="ABG172" s="134"/>
      <c r="ABH172" s="134"/>
      <c r="ABI172" s="134"/>
      <c r="ABJ172" s="134"/>
      <c r="ABK172" s="134"/>
      <c r="ABL172" s="134"/>
      <c r="ABM172" s="134"/>
      <c r="ABN172" s="134"/>
      <c r="ABO172" s="134"/>
      <c r="ABP172" s="134"/>
      <c r="ABQ172" s="134"/>
      <c r="ABR172" s="134"/>
      <c r="ABS172" s="134"/>
      <c r="ABT172" s="134"/>
      <c r="ABU172" s="134"/>
      <c r="ABV172" s="134"/>
      <c r="ABW172" s="134"/>
      <c r="ABX172" s="134"/>
      <c r="ABY172" s="134"/>
      <c r="ABZ172" s="134"/>
      <c r="ACA172" s="134"/>
      <c r="ACB172" s="134"/>
      <c r="ACC172" s="134"/>
      <c r="ACD172" s="134"/>
      <c r="ACE172" s="134"/>
      <c r="ACF172" s="134"/>
      <c r="ACG172" s="134"/>
      <c r="ACH172" s="134"/>
      <c r="ACI172" s="134"/>
      <c r="ACJ172" s="134"/>
      <c r="ACK172" s="134"/>
      <c r="ACL172" s="134"/>
      <c r="ACM172" s="134"/>
      <c r="ACN172" s="134"/>
      <c r="ACO172" s="134"/>
      <c r="ACP172" s="134"/>
      <c r="ACQ172" s="134"/>
      <c r="ACR172" s="134"/>
      <c r="ACS172" s="134"/>
      <c r="ACT172" s="134"/>
      <c r="ACU172" s="134"/>
      <c r="ACV172" s="134"/>
      <c r="ACW172" s="134"/>
      <c r="ACX172" s="134"/>
      <c r="ACY172" s="134"/>
      <c r="ACZ172" s="134"/>
      <c r="ADA172" s="134"/>
      <c r="ADB172" s="134"/>
      <c r="ADC172" s="134"/>
      <c r="ADD172" s="134"/>
      <c r="ADE172" s="134"/>
      <c r="ADF172" s="134"/>
      <c r="ADG172" s="134"/>
      <c r="ADH172" s="134"/>
      <c r="ADI172" s="134"/>
      <c r="ADJ172" s="134"/>
      <c r="ADK172" s="134"/>
      <c r="ADL172" s="134"/>
      <c r="ADM172" s="134"/>
      <c r="ADN172" s="134"/>
      <c r="ADO172" s="134"/>
      <c r="ADP172" s="134"/>
      <c r="ADQ172" s="134"/>
      <c r="ADR172" s="134"/>
      <c r="ADS172" s="134"/>
      <c r="ADT172" s="134"/>
      <c r="ADU172" s="134"/>
      <c r="ADV172" s="134"/>
      <c r="ADW172" s="134"/>
      <c r="ADX172" s="134"/>
      <c r="ADY172" s="134"/>
      <c r="ADZ172" s="134"/>
      <c r="AEA172" s="134"/>
      <c r="AEB172" s="134"/>
      <c r="AEC172" s="134"/>
      <c r="AED172" s="134"/>
      <c r="AEE172" s="134"/>
      <c r="AEF172" s="134"/>
      <c r="AEG172" s="134"/>
      <c r="AEH172" s="134"/>
      <c r="AEI172" s="134"/>
      <c r="AEJ172" s="134"/>
      <c r="AEK172" s="134"/>
      <c r="AEL172" s="134"/>
      <c r="AEM172" s="134"/>
      <c r="AEN172" s="134"/>
      <c r="AEO172" s="134"/>
      <c r="AEP172" s="134"/>
      <c r="AEQ172" s="134"/>
      <c r="AER172" s="134"/>
      <c r="AES172" s="134"/>
      <c r="AET172" s="134"/>
      <c r="AEU172" s="134"/>
      <c r="AEV172" s="134"/>
      <c r="AEW172" s="134"/>
      <c r="AEX172" s="134"/>
      <c r="AEY172" s="134"/>
      <c r="AEZ172" s="134"/>
      <c r="AFA172" s="134"/>
      <c r="AFB172" s="134"/>
      <c r="AFC172" s="134"/>
      <c r="AFD172" s="134"/>
      <c r="AFE172" s="134"/>
      <c r="AFF172" s="134"/>
      <c r="AFG172" s="134"/>
      <c r="AFH172" s="134"/>
      <c r="AFI172" s="134"/>
      <c r="AFJ172" s="134"/>
      <c r="AFK172" s="134"/>
      <c r="AFL172" s="134"/>
      <c r="AFM172" s="134"/>
      <c r="AFN172" s="134"/>
      <c r="AFO172" s="134"/>
      <c r="AFP172" s="134"/>
      <c r="AFQ172" s="134"/>
      <c r="AFR172" s="134"/>
      <c r="AFS172" s="134"/>
      <c r="AFT172" s="134"/>
      <c r="AFU172" s="134"/>
      <c r="AFV172" s="134"/>
      <c r="AFW172" s="134"/>
      <c r="AFX172" s="134"/>
      <c r="AFY172" s="134"/>
      <c r="AFZ172" s="134"/>
      <c r="AGA172" s="134"/>
      <c r="AGB172" s="134"/>
      <c r="AGC172" s="134"/>
      <c r="AGD172" s="134"/>
      <c r="AGE172" s="134"/>
      <c r="AGF172" s="134"/>
      <c r="AGG172" s="134"/>
      <c r="AGH172" s="134"/>
      <c r="AGI172" s="134"/>
      <c r="AGJ172" s="134"/>
      <c r="AGK172" s="134"/>
      <c r="AGL172" s="134"/>
      <c r="AGM172" s="134"/>
      <c r="AGN172" s="134"/>
      <c r="AGO172" s="134"/>
      <c r="AGP172" s="134"/>
      <c r="AGQ172" s="134"/>
      <c r="AGR172" s="134"/>
      <c r="AGS172" s="134"/>
      <c r="AGT172" s="134"/>
      <c r="AGU172" s="134"/>
      <c r="AGV172" s="134"/>
      <c r="AGW172" s="134"/>
      <c r="AGX172" s="134"/>
      <c r="AGY172" s="134"/>
      <c r="AGZ172" s="134"/>
      <c r="AHA172" s="134"/>
      <c r="AHB172" s="134"/>
      <c r="AHC172" s="134"/>
      <c r="AHD172" s="134"/>
      <c r="AHE172" s="134"/>
      <c r="AHF172" s="134"/>
      <c r="AHG172" s="134"/>
      <c r="AHH172" s="134"/>
      <c r="AHI172" s="134"/>
      <c r="AHJ172" s="134"/>
      <c r="AHK172" s="134"/>
      <c r="AHL172" s="134"/>
      <c r="AHM172" s="134"/>
      <c r="AHN172" s="134"/>
      <c r="AHO172" s="134"/>
      <c r="AHP172" s="134"/>
      <c r="AHQ172" s="134"/>
      <c r="AHR172" s="134"/>
      <c r="AHS172" s="134"/>
      <c r="AHT172" s="134"/>
      <c r="AHU172" s="134"/>
      <c r="AHV172" s="134"/>
      <c r="AHW172" s="134"/>
      <c r="AHX172" s="134"/>
      <c r="AHY172" s="134"/>
      <c r="AHZ172" s="134"/>
      <c r="AIA172" s="134"/>
      <c r="AIB172" s="134"/>
      <c r="AIC172" s="134"/>
      <c r="AID172" s="134"/>
      <c r="AIE172" s="134"/>
      <c r="AIF172" s="134"/>
      <c r="AIG172" s="134"/>
      <c r="AIH172" s="134"/>
      <c r="AII172" s="134"/>
      <c r="AIJ172" s="134"/>
      <c r="AIK172" s="134"/>
      <c r="AIL172" s="134"/>
      <c r="AIM172" s="134"/>
      <c r="AIN172" s="134"/>
      <c r="AIO172" s="134"/>
      <c r="AIP172" s="134"/>
      <c r="AIQ172" s="134"/>
      <c r="AIR172" s="134"/>
      <c r="AIS172" s="134"/>
      <c r="AIT172" s="134"/>
      <c r="AIU172" s="134"/>
      <c r="AIV172" s="134"/>
      <c r="AIW172" s="134"/>
      <c r="AIX172" s="134"/>
      <c r="AIY172" s="134"/>
      <c r="AIZ172" s="134"/>
      <c r="AJA172" s="134"/>
      <c r="AJB172" s="134"/>
      <c r="AJC172" s="134"/>
      <c r="AJD172" s="134"/>
      <c r="AJE172" s="134"/>
      <c r="AJF172" s="134"/>
      <c r="AJG172" s="134"/>
      <c r="AJH172" s="134"/>
      <c r="AJI172" s="134"/>
      <c r="AJJ172" s="134"/>
      <c r="AJK172" s="134"/>
      <c r="AJL172" s="134"/>
      <c r="AJM172" s="134"/>
      <c r="AJN172" s="134"/>
      <c r="AJO172" s="134"/>
      <c r="AJP172" s="134"/>
      <c r="AJQ172" s="134"/>
      <c r="AJR172" s="134"/>
      <c r="AJS172" s="134"/>
      <c r="AJT172" s="134"/>
      <c r="AJU172" s="134"/>
      <c r="AJV172" s="134"/>
      <c r="AJW172" s="134"/>
      <c r="AJX172" s="134"/>
      <c r="AJY172" s="134"/>
      <c r="AJZ172" s="134"/>
      <c r="AKA172" s="134"/>
      <c r="AKB172" s="134"/>
      <c r="AKC172" s="134"/>
      <c r="AKD172" s="134"/>
      <c r="AKE172" s="134"/>
      <c r="AKF172" s="134"/>
      <c r="AKG172" s="134"/>
      <c r="AKH172" s="134"/>
      <c r="AKI172" s="134"/>
      <c r="AKJ172" s="134"/>
      <c r="AKK172" s="134"/>
      <c r="AKL172" s="134"/>
      <c r="AKM172" s="134"/>
      <c r="AKN172" s="134"/>
      <c r="AKO172" s="134"/>
      <c r="AKP172" s="134"/>
      <c r="AKQ172" s="134"/>
      <c r="AKR172" s="134"/>
      <c r="AKS172" s="134"/>
      <c r="AKT172" s="134"/>
      <c r="AKU172" s="134"/>
      <c r="AKV172" s="134"/>
      <c r="AKW172" s="134"/>
      <c r="AKX172" s="134"/>
      <c r="AKY172" s="134"/>
      <c r="AKZ172" s="134"/>
      <c r="ALA172" s="134"/>
      <c r="ALB172" s="134"/>
      <c r="ALC172" s="134"/>
      <c r="ALD172" s="134"/>
      <c r="ALE172" s="134"/>
      <c r="ALF172" s="134"/>
      <c r="ALG172" s="134"/>
      <c r="ALH172" s="134"/>
      <c r="ALI172" s="134"/>
      <c r="ALJ172" s="134"/>
      <c r="ALK172" s="134"/>
      <c r="ALL172" s="134"/>
      <c r="ALM172" s="134"/>
      <c r="ALN172" s="134"/>
      <c r="ALO172" s="134"/>
      <c r="ALP172" s="134"/>
      <c r="ALQ172" s="134"/>
      <c r="ALR172" s="134"/>
      <c r="ALS172" s="134"/>
      <c r="ALT172" s="134"/>
      <c r="ALU172" s="134"/>
      <c r="ALV172" s="134"/>
      <c r="ALW172" s="134"/>
      <c r="ALX172" s="134"/>
      <c r="ALY172" s="134"/>
      <c r="ALZ172" s="134"/>
      <c r="AMA172" s="134"/>
      <c r="AMB172" s="134"/>
      <c r="AMC172" s="134"/>
      <c r="AMD172" s="134"/>
      <c r="AME172" s="134"/>
      <c r="AMF172" s="134"/>
      <c r="AMG172" s="134"/>
      <c r="AMH172" s="134"/>
      <c r="AMI172" s="134"/>
      <c r="AMJ172" s="134"/>
      <c r="AMK172" s="134"/>
      <c r="AML172" s="134"/>
      <c r="AMM172" s="134"/>
      <c r="AMN172" s="134"/>
      <c r="AMO172" s="134"/>
      <c r="AMP172" s="134"/>
      <c r="AMQ172" s="134"/>
      <c r="AMR172" s="134"/>
      <c r="AMS172" s="134"/>
      <c r="AMT172" s="134"/>
      <c r="AMU172" s="134"/>
      <c r="AMV172" s="134"/>
      <c r="AMW172" s="134"/>
      <c r="AMX172" s="134"/>
      <c r="AMY172" s="134"/>
      <c r="AMZ172" s="134"/>
      <c r="ANA172" s="134"/>
      <c r="ANB172" s="134"/>
      <c r="ANC172" s="134"/>
      <c r="AND172" s="134"/>
      <c r="ANE172" s="134"/>
      <c r="ANF172" s="134"/>
      <c r="ANG172" s="134"/>
      <c r="ANH172" s="134"/>
      <c r="ANI172" s="134"/>
      <c r="ANJ172" s="134"/>
      <c r="ANK172" s="134"/>
      <c r="ANL172" s="134"/>
      <c r="ANM172" s="134"/>
      <c r="ANN172" s="134"/>
      <c r="ANO172" s="134"/>
      <c r="ANP172" s="134"/>
      <c r="ANQ172" s="134"/>
      <c r="ANR172" s="134"/>
      <c r="ANS172" s="134"/>
      <c r="ANT172" s="134"/>
      <c r="ANU172" s="134"/>
      <c r="ANV172" s="134"/>
      <c r="ANW172" s="134"/>
      <c r="ANX172" s="134"/>
      <c r="ANY172" s="134"/>
      <c r="ANZ172" s="134"/>
      <c r="AOA172" s="134"/>
      <c r="AOB172" s="134"/>
      <c r="AOC172" s="134"/>
      <c r="AOD172" s="134"/>
      <c r="AOE172" s="134"/>
      <c r="AOF172" s="134"/>
      <c r="AOG172" s="134"/>
      <c r="AOH172" s="134"/>
      <c r="AOI172" s="134"/>
      <c r="AOJ172" s="134"/>
      <c r="AOK172" s="134"/>
      <c r="AOL172" s="134"/>
      <c r="AOM172" s="134"/>
      <c r="AON172" s="134"/>
      <c r="AOO172" s="134"/>
      <c r="AOP172" s="134"/>
      <c r="AOQ172" s="134"/>
      <c r="AOR172" s="134"/>
      <c r="AOS172" s="134"/>
      <c r="AOT172" s="134"/>
      <c r="AOU172" s="134"/>
      <c r="AOV172" s="134"/>
      <c r="AOW172" s="134"/>
      <c r="AOX172" s="134"/>
      <c r="AOY172" s="134"/>
      <c r="AOZ172" s="134"/>
      <c r="APA172" s="134"/>
      <c r="APB172" s="134"/>
      <c r="APC172" s="134"/>
      <c r="APD172" s="134"/>
      <c r="APE172" s="134"/>
      <c r="APF172" s="134"/>
      <c r="APG172" s="134"/>
      <c r="APH172" s="134"/>
      <c r="API172" s="134"/>
      <c r="APJ172" s="134"/>
      <c r="APK172" s="134"/>
      <c r="APL172" s="134"/>
      <c r="APM172" s="134"/>
      <c r="APN172" s="134"/>
      <c r="APO172" s="134"/>
      <c r="APP172" s="134"/>
      <c r="APQ172" s="134"/>
      <c r="APR172" s="134"/>
      <c r="APS172" s="134"/>
      <c r="APT172" s="134"/>
      <c r="APU172" s="134"/>
      <c r="APV172" s="134"/>
      <c r="APW172" s="134"/>
      <c r="APX172" s="134"/>
      <c r="APY172" s="134"/>
      <c r="APZ172" s="134"/>
      <c r="AQA172" s="134"/>
      <c r="AQB172" s="134"/>
      <c r="AQC172" s="134"/>
      <c r="AQD172" s="134"/>
      <c r="AQE172" s="134"/>
      <c r="AQF172" s="134"/>
      <c r="AQG172" s="134"/>
      <c r="AQH172" s="134"/>
      <c r="AQI172" s="134"/>
      <c r="AQJ172" s="134"/>
      <c r="AQK172" s="134"/>
      <c r="AQL172" s="134"/>
      <c r="AQM172" s="134"/>
      <c r="AQN172" s="134"/>
      <c r="AQO172" s="134"/>
      <c r="AQP172" s="134"/>
      <c r="AQQ172" s="134"/>
      <c r="AQR172" s="134"/>
      <c r="AQS172" s="134"/>
      <c r="AQT172" s="134"/>
      <c r="AQU172" s="134"/>
      <c r="AQV172" s="134"/>
      <c r="AQW172" s="134"/>
      <c r="AQX172" s="134"/>
      <c r="AQY172" s="134"/>
      <c r="AQZ172" s="134"/>
      <c r="ARA172" s="134"/>
      <c r="ARB172" s="134"/>
      <c r="ARC172" s="134"/>
      <c r="ARD172" s="134"/>
      <c r="ARE172" s="134"/>
      <c r="ARF172" s="134"/>
      <c r="ARG172" s="134"/>
      <c r="ARH172" s="134"/>
      <c r="ARI172" s="134"/>
      <c r="ARJ172" s="134"/>
      <c r="ARK172" s="134"/>
      <c r="ARL172" s="134"/>
      <c r="ARM172" s="134"/>
      <c r="ARN172" s="134"/>
      <c r="ARO172" s="134"/>
      <c r="ARP172" s="134"/>
      <c r="ARQ172" s="134"/>
      <c r="ARR172" s="134"/>
      <c r="ARS172" s="134"/>
      <c r="ART172" s="134"/>
      <c r="ARU172" s="134"/>
      <c r="ARV172" s="134"/>
      <c r="ARW172" s="134"/>
      <c r="ARX172" s="134"/>
      <c r="ARY172" s="134"/>
      <c r="ARZ172" s="134"/>
      <c r="ASA172" s="134"/>
      <c r="ASB172" s="134"/>
      <c r="ASC172" s="134"/>
      <c r="ASD172" s="134"/>
      <c r="ASE172" s="134"/>
      <c r="ASF172" s="134"/>
      <c r="ASG172" s="134"/>
      <c r="ASH172" s="134"/>
      <c r="ASI172" s="134"/>
      <c r="ASJ172" s="134"/>
      <c r="ASK172" s="134"/>
      <c r="ASL172" s="134"/>
      <c r="ASM172" s="134"/>
      <c r="ASN172" s="134"/>
      <c r="ASO172" s="134"/>
      <c r="ASP172" s="134"/>
      <c r="ASQ172" s="134"/>
      <c r="ASR172" s="134"/>
      <c r="ASS172" s="134"/>
      <c r="AST172" s="134"/>
      <c r="ASU172" s="134"/>
      <c r="ASV172" s="134"/>
      <c r="ASW172" s="134"/>
      <c r="ASX172" s="134"/>
      <c r="ASY172" s="134"/>
      <c r="ASZ172" s="134"/>
      <c r="ATA172" s="134"/>
      <c r="ATB172" s="134"/>
      <c r="ATC172" s="134"/>
      <c r="ATD172" s="134"/>
      <c r="ATE172" s="134"/>
      <c r="ATF172" s="134"/>
      <c r="ATG172" s="134"/>
      <c r="ATH172" s="134"/>
      <c r="ATI172" s="134"/>
      <c r="ATJ172" s="134"/>
      <c r="ATK172" s="134"/>
      <c r="ATL172" s="134"/>
    </row>
    <row r="173" spans="1:1208" s="128" customFormat="1" ht="67.5" customHeight="1" x14ac:dyDescent="0.25">
      <c r="A173" s="166" t="s">
        <v>225</v>
      </c>
      <c r="B173" s="166"/>
      <c r="C173" s="166"/>
      <c r="D173" s="166"/>
      <c r="E173" s="166"/>
      <c r="F173" s="166"/>
      <c r="G173" s="166"/>
      <c r="H173" s="166"/>
      <c r="I173" s="125"/>
      <c r="J173" s="125"/>
      <c r="K173" s="125"/>
      <c r="L173" s="125"/>
      <c r="M173" s="125"/>
      <c r="N173" s="125"/>
      <c r="O173" s="125"/>
      <c r="P173" s="125"/>
      <c r="T173" s="134"/>
      <c r="U173" s="134"/>
      <c r="V173" s="134"/>
      <c r="W173" s="134"/>
      <c r="X173" s="134"/>
      <c r="Y173" s="134"/>
      <c r="Z173" s="134"/>
      <c r="AA173" s="134"/>
      <c r="AB173" s="134"/>
      <c r="AC173" s="134"/>
      <c r="AD173" s="134"/>
      <c r="AE173" s="134"/>
      <c r="AF173" s="134"/>
      <c r="AG173" s="134"/>
      <c r="AH173" s="134"/>
      <c r="AI173" s="134"/>
      <c r="AJ173" s="134"/>
      <c r="AK173" s="134"/>
      <c r="AL173" s="134"/>
      <c r="AM173" s="134"/>
      <c r="AN173" s="134"/>
      <c r="AO173" s="134"/>
      <c r="AP173" s="134"/>
      <c r="AQ173" s="134"/>
      <c r="AR173" s="134"/>
      <c r="AS173" s="134"/>
      <c r="AT173" s="134"/>
      <c r="AU173" s="134"/>
      <c r="AV173" s="134"/>
      <c r="AW173" s="134"/>
      <c r="AX173" s="134"/>
      <c r="AY173" s="134"/>
      <c r="AZ173" s="134"/>
      <c r="BA173" s="134"/>
      <c r="BB173" s="134"/>
      <c r="BC173" s="134"/>
      <c r="BD173" s="134"/>
      <c r="BE173" s="134"/>
      <c r="BF173" s="134"/>
      <c r="BG173" s="134"/>
      <c r="BH173" s="134"/>
      <c r="BI173" s="134"/>
      <c r="BJ173" s="134"/>
      <c r="BK173" s="134"/>
      <c r="BL173" s="134"/>
      <c r="BM173" s="134"/>
      <c r="BN173" s="134"/>
      <c r="BO173" s="134"/>
      <c r="BP173" s="134"/>
      <c r="BQ173" s="134"/>
      <c r="BR173" s="134"/>
      <c r="BS173" s="134"/>
      <c r="BT173" s="134"/>
      <c r="BU173" s="134"/>
      <c r="BV173" s="134"/>
      <c r="BW173" s="134"/>
      <c r="BX173" s="134"/>
      <c r="BY173" s="134"/>
      <c r="BZ173" s="134"/>
      <c r="CA173" s="134"/>
      <c r="CB173" s="134"/>
      <c r="CC173" s="134"/>
      <c r="CD173" s="134"/>
      <c r="CE173" s="134"/>
      <c r="CF173" s="134"/>
      <c r="CG173" s="134"/>
      <c r="CH173" s="134"/>
      <c r="CI173" s="134"/>
      <c r="CJ173" s="134"/>
      <c r="CK173" s="134"/>
      <c r="CL173" s="134"/>
      <c r="CM173" s="134"/>
      <c r="CN173" s="134"/>
      <c r="CO173" s="134"/>
      <c r="CP173" s="134"/>
      <c r="CQ173" s="134"/>
      <c r="CR173" s="134"/>
      <c r="CS173" s="134"/>
      <c r="CT173" s="134"/>
      <c r="CU173" s="134"/>
      <c r="CV173" s="134"/>
      <c r="CW173" s="134"/>
      <c r="CX173" s="134"/>
      <c r="CY173" s="134"/>
      <c r="CZ173" s="134"/>
      <c r="DA173" s="134"/>
      <c r="DB173" s="134"/>
      <c r="DC173" s="134"/>
      <c r="DD173" s="134"/>
      <c r="DE173" s="134"/>
      <c r="DF173" s="134"/>
      <c r="DG173" s="134"/>
      <c r="DH173" s="134"/>
      <c r="DI173" s="134"/>
      <c r="DJ173" s="134"/>
      <c r="DK173" s="134"/>
      <c r="DL173" s="134"/>
      <c r="DM173" s="134"/>
      <c r="DN173" s="134"/>
      <c r="DO173" s="134"/>
      <c r="DP173" s="134"/>
      <c r="DQ173" s="134"/>
      <c r="DR173" s="134"/>
      <c r="DS173" s="134"/>
      <c r="DT173" s="134"/>
      <c r="DU173" s="134"/>
      <c r="DV173" s="134"/>
      <c r="DW173" s="134"/>
      <c r="DX173" s="134"/>
      <c r="DY173" s="134"/>
      <c r="DZ173" s="134"/>
      <c r="EA173" s="134"/>
      <c r="EB173" s="134"/>
      <c r="EC173" s="134"/>
      <c r="ED173" s="134"/>
      <c r="EE173" s="134"/>
      <c r="EF173" s="134"/>
      <c r="EG173" s="134"/>
      <c r="EH173" s="134"/>
      <c r="EI173" s="134"/>
      <c r="EJ173" s="134"/>
      <c r="EK173" s="134"/>
      <c r="EL173" s="134"/>
      <c r="EM173" s="134"/>
      <c r="EN173" s="134"/>
      <c r="EO173" s="134"/>
      <c r="EP173" s="134"/>
      <c r="EQ173" s="134"/>
      <c r="ER173" s="134"/>
      <c r="ES173" s="134"/>
      <c r="ET173" s="134"/>
      <c r="EU173" s="134"/>
      <c r="EV173" s="134"/>
      <c r="EW173" s="134"/>
      <c r="EX173" s="134"/>
      <c r="EY173" s="134"/>
      <c r="EZ173" s="134"/>
      <c r="FA173" s="134"/>
      <c r="FB173" s="134"/>
      <c r="FC173" s="134"/>
      <c r="FD173" s="134"/>
      <c r="FE173" s="134"/>
      <c r="FF173" s="134"/>
      <c r="FG173" s="134"/>
      <c r="FH173" s="134"/>
      <c r="FI173" s="134"/>
      <c r="FJ173" s="134"/>
      <c r="FK173" s="134"/>
      <c r="FL173" s="134"/>
      <c r="FM173" s="134"/>
      <c r="FN173" s="134"/>
      <c r="FO173" s="134"/>
      <c r="FP173" s="134"/>
      <c r="FQ173" s="134"/>
      <c r="FR173" s="134"/>
      <c r="FS173" s="134"/>
      <c r="FT173" s="134"/>
      <c r="FU173" s="134"/>
      <c r="FV173" s="134"/>
      <c r="FW173" s="134"/>
      <c r="FX173" s="134"/>
      <c r="FY173" s="134"/>
      <c r="FZ173" s="134"/>
      <c r="GA173" s="134"/>
      <c r="GB173" s="134"/>
      <c r="GC173" s="134"/>
      <c r="GD173" s="134"/>
      <c r="GE173" s="134"/>
      <c r="GF173" s="134"/>
      <c r="GG173" s="134"/>
      <c r="GH173" s="134"/>
      <c r="GI173" s="134"/>
      <c r="GJ173" s="134"/>
      <c r="GK173" s="134"/>
      <c r="GL173" s="134"/>
      <c r="GM173" s="134"/>
      <c r="GN173" s="134"/>
      <c r="GO173" s="134"/>
      <c r="GP173" s="134"/>
      <c r="GQ173" s="134"/>
      <c r="GR173" s="134"/>
      <c r="GS173" s="134"/>
      <c r="GT173" s="134"/>
      <c r="GU173" s="134"/>
      <c r="GV173" s="134"/>
      <c r="GW173" s="134"/>
      <c r="GX173" s="134"/>
      <c r="GY173" s="134"/>
      <c r="GZ173" s="134"/>
      <c r="HA173" s="134"/>
      <c r="HB173" s="134"/>
      <c r="HC173" s="134"/>
      <c r="HD173" s="134"/>
      <c r="HE173" s="134"/>
      <c r="HF173" s="134"/>
      <c r="HG173" s="134"/>
      <c r="HH173" s="134"/>
      <c r="HI173" s="134"/>
      <c r="HJ173" s="134"/>
      <c r="HK173" s="134"/>
      <c r="HL173" s="134"/>
      <c r="HM173" s="134"/>
      <c r="HN173" s="134"/>
      <c r="HO173" s="134"/>
      <c r="HP173" s="134"/>
      <c r="HQ173" s="134"/>
      <c r="HR173" s="134"/>
      <c r="HS173" s="134"/>
      <c r="HT173" s="134"/>
      <c r="HU173" s="134"/>
      <c r="HV173" s="134"/>
      <c r="HW173" s="134"/>
      <c r="HX173" s="134"/>
      <c r="HY173" s="134"/>
      <c r="HZ173" s="134"/>
      <c r="IA173" s="134"/>
      <c r="IB173" s="134"/>
      <c r="IC173" s="134"/>
      <c r="ID173" s="134"/>
      <c r="IE173" s="134"/>
      <c r="IF173" s="134"/>
      <c r="IG173" s="134"/>
      <c r="IH173" s="134"/>
      <c r="II173" s="134"/>
      <c r="IJ173" s="134"/>
      <c r="IK173" s="134"/>
      <c r="IL173" s="134"/>
      <c r="IM173" s="134"/>
      <c r="IN173" s="134"/>
      <c r="IO173" s="134"/>
      <c r="IP173" s="134"/>
      <c r="IQ173" s="134"/>
      <c r="IR173" s="134"/>
      <c r="IS173" s="134"/>
      <c r="IT173" s="134"/>
      <c r="IU173" s="134"/>
      <c r="IV173" s="134"/>
      <c r="IW173" s="134"/>
      <c r="IX173" s="134"/>
      <c r="IY173" s="134"/>
      <c r="IZ173" s="134"/>
      <c r="JA173" s="134"/>
      <c r="JB173" s="134"/>
      <c r="JC173" s="134"/>
      <c r="JD173" s="134"/>
      <c r="JE173" s="134"/>
      <c r="JF173" s="134"/>
      <c r="JG173" s="134"/>
      <c r="JH173" s="134"/>
      <c r="JI173" s="134"/>
      <c r="JJ173" s="134"/>
      <c r="JK173" s="134"/>
      <c r="JL173" s="134"/>
      <c r="JM173" s="134"/>
      <c r="JN173" s="134"/>
      <c r="JO173" s="134"/>
      <c r="JP173" s="134"/>
      <c r="JQ173" s="134"/>
      <c r="JR173" s="134"/>
      <c r="JS173" s="134"/>
      <c r="JT173" s="134"/>
      <c r="JU173" s="134"/>
      <c r="JV173" s="134"/>
      <c r="JW173" s="134"/>
      <c r="JX173" s="134"/>
      <c r="JY173" s="134"/>
      <c r="JZ173" s="134"/>
      <c r="KA173" s="134"/>
      <c r="KB173" s="134"/>
      <c r="KC173" s="134"/>
      <c r="KD173" s="134"/>
      <c r="KE173" s="134"/>
      <c r="KF173" s="134"/>
      <c r="KG173" s="134"/>
      <c r="KH173" s="134"/>
      <c r="KI173" s="134"/>
      <c r="KJ173" s="134"/>
      <c r="KK173" s="134"/>
      <c r="KL173" s="134"/>
      <c r="KM173" s="134"/>
      <c r="KN173" s="134"/>
      <c r="KO173" s="134"/>
      <c r="KP173" s="134"/>
      <c r="KQ173" s="134"/>
      <c r="KR173" s="134"/>
      <c r="KS173" s="134"/>
      <c r="KT173" s="134"/>
      <c r="KU173" s="134"/>
      <c r="KV173" s="134"/>
      <c r="KW173" s="134"/>
      <c r="KX173" s="134"/>
      <c r="KY173" s="134"/>
      <c r="KZ173" s="134"/>
      <c r="LA173" s="134"/>
      <c r="LB173" s="134"/>
      <c r="LC173" s="134"/>
      <c r="LD173" s="134"/>
      <c r="LE173" s="134"/>
      <c r="LF173" s="134"/>
      <c r="LG173" s="134"/>
      <c r="LH173" s="134"/>
      <c r="LI173" s="134"/>
      <c r="LJ173" s="134"/>
      <c r="LK173" s="134"/>
      <c r="LL173" s="134"/>
      <c r="LM173" s="134"/>
      <c r="LN173" s="134"/>
      <c r="LO173" s="134"/>
      <c r="LP173" s="134"/>
      <c r="LQ173" s="134"/>
      <c r="LR173" s="134"/>
      <c r="LS173" s="134"/>
      <c r="LT173" s="134"/>
      <c r="LU173" s="134"/>
      <c r="LV173" s="134"/>
      <c r="LW173" s="134"/>
      <c r="LX173" s="134"/>
      <c r="LY173" s="134"/>
      <c r="LZ173" s="134"/>
      <c r="MA173" s="134"/>
      <c r="MB173" s="134"/>
      <c r="MC173" s="134"/>
      <c r="MD173" s="134"/>
      <c r="ME173" s="134"/>
      <c r="MF173" s="134"/>
      <c r="MG173" s="134"/>
      <c r="MH173" s="134"/>
      <c r="MI173" s="134"/>
      <c r="MJ173" s="134"/>
      <c r="MK173" s="134"/>
      <c r="ML173" s="134"/>
      <c r="MM173" s="134"/>
      <c r="MN173" s="134"/>
      <c r="MO173" s="134"/>
      <c r="MP173" s="134"/>
      <c r="MQ173" s="134"/>
      <c r="MR173" s="134"/>
      <c r="MS173" s="134"/>
      <c r="MT173" s="134"/>
      <c r="MU173" s="134"/>
      <c r="MV173" s="134"/>
      <c r="MW173" s="134"/>
      <c r="MX173" s="134"/>
      <c r="MY173" s="134"/>
      <c r="MZ173" s="134"/>
      <c r="NA173" s="134"/>
      <c r="NB173" s="134"/>
      <c r="NC173" s="134"/>
      <c r="ND173" s="134"/>
      <c r="NE173" s="134"/>
      <c r="NF173" s="134"/>
      <c r="NG173" s="134"/>
      <c r="NH173" s="134"/>
      <c r="NI173" s="134"/>
      <c r="NJ173" s="134"/>
      <c r="NK173" s="134"/>
      <c r="NL173" s="134"/>
      <c r="NM173" s="134"/>
      <c r="NN173" s="134"/>
      <c r="NO173" s="134"/>
      <c r="NP173" s="134"/>
      <c r="NQ173" s="134"/>
      <c r="NR173" s="134"/>
      <c r="NS173" s="134"/>
      <c r="NT173" s="134"/>
      <c r="NU173" s="134"/>
      <c r="NV173" s="134"/>
      <c r="NW173" s="134"/>
      <c r="NX173" s="134"/>
      <c r="NY173" s="134"/>
      <c r="NZ173" s="134"/>
      <c r="OA173" s="134"/>
      <c r="OB173" s="134"/>
      <c r="OC173" s="134"/>
      <c r="OD173" s="134"/>
      <c r="OE173" s="134"/>
      <c r="OF173" s="134"/>
      <c r="OG173" s="134"/>
      <c r="OH173" s="134"/>
      <c r="OI173" s="134"/>
      <c r="OJ173" s="134"/>
      <c r="OK173" s="134"/>
      <c r="OL173" s="134"/>
      <c r="OM173" s="134"/>
      <c r="ON173" s="134"/>
      <c r="OO173" s="134"/>
      <c r="OP173" s="134"/>
      <c r="OQ173" s="134"/>
      <c r="OR173" s="134"/>
      <c r="OS173" s="134"/>
      <c r="OT173" s="134"/>
      <c r="OU173" s="134"/>
      <c r="OV173" s="134"/>
      <c r="OW173" s="134"/>
      <c r="OX173" s="134"/>
      <c r="OY173" s="134"/>
      <c r="OZ173" s="134"/>
      <c r="PA173" s="134"/>
      <c r="PB173" s="134"/>
      <c r="PC173" s="134"/>
      <c r="PD173" s="134"/>
      <c r="PE173" s="134"/>
      <c r="PF173" s="134"/>
      <c r="PG173" s="134"/>
      <c r="PH173" s="134"/>
      <c r="PI173" s="134"/>
      <c r="PJ173" s="134"/>
      <c r="PK173" s="134"/>
      <c r="PL173" s="134"/>
      <c r="PM173" s="134"/>
      <c r="PN173" s="134"/>
      <c r="PO173" s="134"/>
      <c r="PP173" s="134"/>
      <c r="PQ173" s="134"/>
      <c r="PR173" s="134"/>
      <c r="PS173" s="134"/>
      <c r="PT173" s="134"/>
      <c r="PU173" s="134"/>
      <c r="PV173" s="134"/>
      <c r="PW173" s="134"/>
      <c r="PX173" s="134"/>
      <c r="PY173" s="134"/>
      <c r="PZ173" s="134"/>
      <c r="QA173" s="134"/>
      <c r="QB173" s="134"/>
      <c r="QC173" s="134"/>
      <c r="QD173" s="134"/>
      <c r="QE173" s="134"/>
      <c r="QF173" s="134"/>
      <c r="QG173" s="134"/>
      <c r="QH173" s="134"/>
      <c r="QI173" s="134"/>
      <c r="QJ173" s="134"/>
      <c r="QK173" s="134"/>
      <c r="QL173" s="134"/>
      <c r="QM173" s="134"/>
      <c r="QN173" s="134"/>
      <c r="QO173" s="134"/>
      <c r="QP173" s="134"/>
      <c r="QQ173" s="134"/>
      <c r="QR173" s="134"/>
      <c r="QS173" s="134"/>
      <c r="QT173" s="134"/>
      <c r="QU173" s="134"/>
      <c r="QV173" s="134"/>
      <c r="QW173" s="134"/>
      <c r="QX173" s="134"/>
      <c r="QY173" s="134"/>
      <c r="QZ173" s="134"/>
      <c r="RA173" s="134"/>
      <c r="RB173" s="134"/>
      <c r="RC173" s="134"/>
      <c r="RD173" s="134"/>
      <c r="RE173" s="134"/>
      <c r="RF173" s="134"/>
      <c r="RG173" s="134"/>
      <c r="RH173" s="134"/>
      <c r="RI173" s="134"/>
      <c r="RJ173" s="134"/>
      <c r="RK173" s="134"/>
      <c r="RL173" s="134"/>
      <c r="RM173" s="134"/>
      <c r="RN173" s="134"/>
      <c r="RO173" s="134"/>
      <c r="RP173" s="134"/>
      <c r="RQ173" s="134"/>
      <c r="RR173" s="134"/>
      <c r="RS173" s="134"/>
      <c r="RT173" s="134"/>
      <c r="RU173" s="134"/>
      <c r="RV173" s="134"/>
      <c r="RW173" s="134"/>
      <c r="RX173" s="134"/>
      <c r="RY173" s="134"/>
      <c r="RZ173" s="134"/>
      <c r="SA173" s="134"/>
      <c r="SB173" s="134"/>
      <c r="SC173" s="134"/>
      <c r="SD173" s="134"/>
      <c r="SE173" s="134"/>
      <c r="SF173" s="134"/>
      <c r="SG173" s="134"/>
      <c r="SH173" s="134"/>
      <c r="SI173" s="134"/>
      <c r="SJ173" s="134"/>
      <c r="SK173" s="134"/>
      <c r="SL173" s="134"/>
      <c r="SM173" s="134"/>
      <c r="SN173" s="134"/>
      <c r="SO173" s="134"/>
      <c r="SP173" s="134"/>
      <c r="SQ173" s="134"/>
      <c r="SR173" s="134"/>
      <c r="SS173" s="134"/>
      <c r="ST173" s="134"/>
      <c r="SU173" s="134"/>
      <c r="SV173" s="134"/>
      <c r="SW173" s="134"/>
      <c r="SX173" s="134"/>
      <c r="SY173" s="134"/>
      <c r="SZ173" s="134"/>
      <c r="TA173" s="134"/>
      <c r="TB173" s="134"/>
      <c r="TC173" s="134"/>
      <c r="TD173" s="134"/>
      <c r="TE173" s="134"/>
      <c r="TF173" s="134"/>
      <c r="TG173" s="134"/>
      <c r="TH173" s="134"/>
      <c r="TI173" s="134"/>
      <c r="TJ173" s="134"/>
      <c r="TK173" s="134"/>
      <c r="TL173" s="134"/>
      <c r="TM173" s="134"/>
      <c r="TN173" s="134"/>
      <c r="TO173" s="134"/>
      <c r="TP173" s="134"/>
      <c r="TQ173" s="134"/>
      <c r="TR173" s="134"/>
      <c r="TS173" s="134"/>
      <c r="TT173" s="134"/>
      <c r="TU173" s="134"/>
      <c r="TV173" s="134"/>
      <c r="TW173" s="134"/>
      <c r="TX173" s="134"/>
      <c r="TY173" s="134"/>
      <c r="TZ173" s="134"/>
      <c r="UA173" s="134"/>
      <c r="UB173" s="134"/>
      <c r="UC173" s="134"/>
      <c r="UD173" s="134"/>
      <c r="UE173" s="134"/>
      <c r="UF173" s="134"/>
      <c r="UG173" s="134"/>
      <c r="UH173" s="134"/>
      <c r="UI173" s="134"/>
      <c r="UJ173" s="134"/>
      <c r="UK173" s="134"/>
      <c r="UL173" s="134"/>
      <c r="UM173" s="134"/>
      <c r="UN173" s="134"/>
      <c r="UO173" s="134"/>
      <c r="UP173" s="134"/>
      <c r="UQ173" s="134"/>
      <c r="UR173" s="134"/>
      <c r="US173" s="134"/>
      <c r="UT173" s="134"/>
      <c r="UU173" s="134"/>
      <c r="UV173" s="134"/>
      <c r="UW173" s="134"/>
      <c r="UX173" s="134"/>
      <c r="UY173" s="134"/>
      <c r="UZ173" s="134"/>
      <c r="VA173" s="134"/>
      <c r="VB173" s="134"/>
      <c r="VC173" s="134"/>
      <c r="VD173" s="134"/>
      <c r="VE173" s="134"/>
      <c r="VF173" s="134"/>
      <c r="VG173" s="134"/>
      <c r="VH173" s="134"/>
      <c r="VI173" s="134"/>
      <c r="VJ173" s="134"/>
      <c r="VK173" s="134"/>
      <c r="VL173" s="134"/>
      <c r="VM173" s="134"/>
      <c r="VN173" s="134"/>
      <c r="VO173" s="134"/>
      <c r="VP173" s="134"/>
      <c r="VQ173" s="134"/>
      <c r="VR173" s="134"/>
      <c r="VS173" s="134"/>
      <c r="VT173" s="134"/>
      <c r="VU173" s="134"/>
      <c r="VV173" s="134"/>
      <c r="VW173" s="134"/>
      <c r="VX173" s="134"/>
      <c r="VY173" s="134"/>
      <c r="VZ173" s="134"/>
      <c r="WA173" s="134"/>
      <c r="WB173" s="134"/>
      <c r="WC173" s="134"/>
      <c r="WD173" s="134"/>
      <c r="WE173" s="134"/>
      <c r="WF173" s="134"/>
      <c r="WG173" s="134"/>
      <c r="WH173" s="134"/>
      <c r="WI173" s="134"/>
      <c r="WJ173" s="134"/>
      <c r="WK173" s="134"/>
      <c r="WL173" s="134"/>
      <c r="WM173" s="134"/>
      <c r="WN173" s="134"/>
      <c r="WO173" s="134"/>
      <c r="WP173" s="134"/>
      <c r="WQ173" s="134"/>
      <c r="WR173" s="134"/>
      <c r="WS173" s="134"/>
      <c r="WT173" s="134"/>
      <c r="WU173" s="134"/>
      <c r="WV173" s="134"/>
      <c r="WW173" s="134"/>
      <c r="WX173" s="134"/>
      <c r="WY173" s="134"/>
      <c r="WZ173" s="134"/>
      <c r="XA173" s="134"/>
      <c r="XB173" s="134"/>
      <c r="XC173" s="134"/>
      <c r="XD173" s="134"/>
      <c r="XE173" s="134"/>
      <c r="XF173" s="134"/>
      <c r="XG173" s="134"/>
      <c r="XH173" s="134"/>
      <c r="XI173" s="134"/>
      <c r="XJ173" s="134"/>
      <c r="XK173" s="134"/>
      <c r="XL173" s="134"/>
      <c r="XM173" s="134"/>
      <c r="XN173" s="134"/>
      <c r="XO173" s="134"/>
      <c r="XP173" s="134"/>
      <c r="XQ173" s="134"/>
      <c r="XR173" s="134"/>
      <c r="XS173" s="134"/>
      <c r="XT173" s="134"/>
      <c r="XU173" s="134"/>
      <c r="XV173" s="134"/>
      <c r="XW173" s="134"/>
      <c r="XX173" s="134"/>
      <c r="XY173" s="134"/>
      <c r="XZ173" s="134"/>
      <c r="YA173" s="134"/>
      <c r="YB173" s="134"/>
      <c r="YC173" s="134"/>
      <c r="YD173" s="134"/>
      <c r="YE173" s="134"/>
      <c r="YF173" s="134"/>
      <c r="YG173" s="134"/>
      <c r="YH173" s="134"/>
      <c r="YI173" s="134"/>
      <c r="YJ173" s="134"/>
      <c r="YK173" s="134"/>
      <c r="YL173" s="134"/>
      <c r="YM173" s="134"/>
      <c r="YN173" s="134"/>
      <c r="YO173" s="134"/>
      <c r="YP173" s="134"/>
      <c r="YQ173" s="134"/>
      <c r="YR173" s="134"/>
      <c r="YS173" s="134"/>
      <c r="YT173" s="134"/>
      <c r="YU173" s="134"/>
      <c r="YV173" s="134"/>
      <c r="YW173" s="134"/>
      <c r="YX173" s="134"/>
      <c r="YY173" s="134"/>
      <c r="YZ173" s="134"/>
      <c r="ZA173" s="134"/>
      <c r="ZB173" s="134"/>
      <c r="ZC173" s="134"/>
      <c r="ZD173" s="134"/>
      <c r="ZE173" s="134"/>
      <c r="ZF173" s="134"/>
      <c r="ZG173" s="134"/>
      <c r="ZH173" s="134"/>
      <c r="ZI173" s="134"/>
      <c r="ZJ173" s="134"/>
      <c r="ZK173" s="134"/>
      <c r="ZL173" s="134"/>
      <c r="ZM173" s="134"/>
      <c r="ZN173" s="134"/>
      <c r="ZO173" s="134"/>
      <c r="ZP173" s="134"/>
      <c r="ZQ173" s="134"/>
      <c r="ZR173" s="134"/>
      <c r="ZS173" s="134"/>
      <c r="ZT173" s="134"/>
      <c r="ZU173" s="134"/>
      <c r="ZV173" s="134"/>
      <c r="ZW173" s="134"/>
      <c r="ZX173" s="134"/>
      <c r="ZY173" s="134"/>
      <c r="ZZ173" s="134"/>
      <c r="AAA173" s="134"/>
      <c r="AAB173" s="134"/>
      <c r="AAC173" s="134"/>
      <c r="AAD173" s="134"/>
      <c r="AAE173" s="134"/>
      <c r="AAF173" s="134"/>
      <c r="AAG173" s="134"/>
      <c r="AAH173" s="134"/>
      <c r="AAI173" s="134"/>
      <c r="AAJ173" s="134"/>
      <c r="AAK173" s="134"/>
      <c r="AAL173" s="134"/>
      <c r="AAM173" s="134"/>
      <c r="AAN173" s="134"/>
      <c r="AAO173" s="134"/>
      <c r="AAP173" s="134"/>
      <c r="AAQ173" s="134"/>
      <c r="AAR173" s="134"/>
      <c r="AAS173" s="134"/>
      <c r="AAT173" s="134"/>
      <c r="AAU173" s="134"/>
      <c r="AAV173" s="134"/>
      <c r="AAW173" s="134"/>
      <c r="AAX173" s="134"/>
      <c r="AAY173" s="134"/>
      <c r="AAZ173" s="134"/>
      <c r="ABA173" s="134"/>
      <c r="ABB173" s="134"/>
      <c r="ABC173" s="134"/>
      <c r="ABD173" s="134"/>
      <c r="ABE173" s="134"/>
      <c r="ABF173" s="134"/>
      <c r="ABG173" s="134"/>
      <c r="ABH173" s="134"/>
      <c r="ABI173" s="134"/>
      <c r="ABJ173" s="134"/>
      <c r="ABK173" s="134"/>
      <c r="ABL173" s="134"/>
      <c r="ABM173" s="134"/>
      <c r="ABN173" s="134"/>
      <c r="ABO173" s="134"/>
      <c r="ABP173" s="134"/>
      <c r="ABQ173" s="134"/>
      <c r="ABR173" s="134"/>
      <c r="ABS173" s="134"/>
      <c r="ABT173" s="134"/>
      <c r="ABU173" s="134"/>
      <c r="ABV173" s="134"/>
      <c r="ABW173" s="134"/>
      <c r="ABX173" s="134"/>
      <c r="ABY173" s="134"/>
      <c r="ABZ173" s="134"/>
      <c r="ACA173" s="134"/>
      <c r="ACB173" s="134"/>
      <c r="ACC173" s="134"/>
      <c r="ACD173" s="134"/>
      <c r="ACE173" s="134"/>
      <c r="ACF173" s="134"/>
      <c r="ACG173" s="134"/>
      <c r="ACH173" s="134"/>
      <c r="ACI173" s="134"/>
      <c r="ACJ173" s="134"/>
      <c r="ACK173" s="134"/>
      <c r="ACL173" s="134"/>
      <c r="ACM173" s="134"/>
      <c r="ACN173" s="134"/>
      <c r="ACO173" s="134"/>
      <c r="ACP173" s="134"/>
      <c r="ACQ173" s="134"/>
      <c r="ACR173" s="134"/>
      <c r="ACS173" s="134"/>
      <c r="ACT173" s="134"/>
      <c r="ACU173" s="134"/>
      <c r="ACV173" s="134"/>
      <c r="ACW173" s="134"/>
      <c r="ACX173" s="134"/>
      <c r="ACY173" s="134"/>
      <c r="ACZ173" s="134"/>
      <c r="ADA173" s="134"/>
      <c r="ADB173" s="134"/>
      <c r="ADC173" s="134"/>
      <c r="ADD173" s="134"/>
      <c r="ADE173" s="134"/>
      <c r="ADF173" s="134"/>
      <c r="ADG173" s="134"/>
      <c r="ADH173" s="134"/>
      <c r="ADI173" s="134"/>
      <c r="ADJ173" s="134"/>
      <c r="ADK173" s="134"/>
      <c r="ADL173" s="134"/>
      <c r="ADM173" s="134"/>
      <c r="ADN173" s="134"/>
      <c r="ADO173" s="134"/>
      <c r="ADP173" s="134"/>
      <c r="ADQ173" s="134"/>
      <c r="ADR173" s="134"/>
      <c r="ADS173" s="134"/>
      <c r="ADT173" s="134"/>
      <c r="ADU173" s="134"/>
      <c r="ADV173" s="134"/>
      <c r="ADW173" s="134"/>
      <c r="ADX173" s="134"/>
      <c r="ADY173" s="134"/>
      <c r="ADZ173" s="134"/>
      <c r="AEA173" s="134"/>
      <c r="AEB173" s="134"/>
      <c r="AEC173" s="134"/>
      <c r="AED173" s="134"/>
      <c r="AEE173" s="134"/>
      <c r="AEF173" s="134"/>
      <c r="AEG173" s="134"/>
      <c r="AEH173" s="134"/>
      <c r="AEI173" s="134"/>
      <c r="AEJ173" s="134"/>
      <c r="AEK173" s="134"/>
      <c r="AEL173" s="134"/>
      <c r="AEM173" s="134"/>
      <c r="AEN173" s="134"/>
      <c r="AEO173" s="134"/>
      <c r="AEP173" s="134"/>
      <c r="AEQ173" s="134"/>
      <c r="AER173" s="134"/>
      <c r="AES173" s="134"/>
      <c r="AET173" s="134"/>
      <c r="AEU173" s="134"/>
      <c r="AEV173" s="134"/>
      <c r="AEW173" s="134"/>
      <c r="AEX173" s="134"/>
      <c r="AEY173" s="134"/>
      <c r="AEZ173" s="134"/>
      <c r="AFA173" s="134"/>
      <c r="AFB173" s="134"/>
      <c r="AFC173" s="134"/>
      <c r="AFD173" s="134"/>
      <c r="AFE173" s="134"/>
      <c r="AFF173" s="134"/>
      <c r="AFG173" s="134"/>
      <c r="AFH173" s="134"/>
      <c r="AFI173" s="134"/>
      <c r="AFJ173" s="134"/>
      <c r="AFK173" s="134"/>
      <c r="AFL173" s="134"/>
      <c r="AFM173" s="134"/>
      <c r="AFN173" s="134"/>
      <c r="AFO173" s="134"/>
      <c r="AFP173" s="134"/>
      <c r="AFQ173" s="134"/>
      <c r="AFR173" s="134"/>
      <c r="AFS173" s="134"/>
      <c r="AFT173" s="134"/>
      <c r="AFU173" s="134"/>
      <c r="AFV173" s="134"/>
      <c r="AFW173" s="134"/>
      <c r="AFX173" s="134"/>
      <c r="AFY173" s="134"/>
      <c r="AFZ173" s="134"/>
      <c r="AGA173" s="134"/>
      <c r="AGB173" s="134"/>
      <c r="AGC173" s="134"/>
      <c r="AGD173" s="134"/>
      <c r="AGE173" s="134"/>
      <c r="AGF173" s="134"/>
      <c r="AGG173" s="134"/>
      <c r="AGH173" s="134"/>
      <c r="AGI173" s="134"/>
      <c r="AGJ173" s="134"/>
      <c r="AGK173" s="134"/>
      <c r="AGL173" s="134"/>
      <c r="AGM173" s="134"/>
      <c r="AGN173" s="134"/>
      <c r="AGO173" s="134"/>
      <c r="AGP173" s="134"/>
      <c r="AGQ173" s="134"/>
      <c r="AGR173" s="134"/>
      <c r="AGS173" s="134"/>
      <c r="AGT173" s="134"/>
      <c r="AGU173" s="134"/>
      <c r="AGV173" s="134"/>
      <c r="AGW173" s="134"/>
      <c r="AGX173" s="134"/>
      <c r="AGY173" s="134"/>
      <c r="AGZ173" s="134"/>
      <c r="AHA173" s="134"/>
      <c r="AHB173" s="134"/>
      <c r="AHC173" s="134"/>
      <c r="AHD173" s="134"/>
      <c r="AHE173" s="134"/>
      <c r="AHF173" s="134"/>
      <c r="AHG173" s="134"/>
      <c r="AHH173" s="134"/>
      <c r="AHI173" s="134"/>
      <c r="AHJ173" s="134"/>
      <c r="AHK173" s="134"/>
      <c r="AHL173" s="134"/>
      <c r="AHM173" s="134"/>
      <c r="AHN173" s="134"/>
      <c r="AHO173" s="134"/>
      <c r="AHP173" s="134"/>
      <c r="AHQ173" s="134"/>
      <c r="AHR173" s="134"/>
      <c r="AHS173" s="134"/>
      <c r="AHT173" s="134"/>
      <c r="AHU173" s="134"/>
      <c r="AHV173" s="134"/>
      <c r="AHW173" s="134"/>
      <c r="AHX173" s="134"/>
      <c r="AHY173" s="134"/>
      <c r="AHZ173" s="134"/>
      <c r="AIA173" s="134"/>
      <c r="AIB173" s="134"/>
      <c r="AIC173" s="134"/>
      <c r="AID173" s="134"/>
      <c r="AIE173" s="134"/>
      <c r="AIF173" s="134"/>
      <c r="AIG173" s="134"/>
      <c r="AIH173" s="134"/>
      <c r="AII173" s="134"/>
      <c r="AIJ173" s="134"/>
      <c r="AIK173" s="134"/>
      <c r="AIL173" s="134"/>
      <c r="AIM173" s="134"/>
      <c r="AIN173" s="134"/>
      <c r="AIO173" s="134"/>
      <c r="AIP173" s="134"/>
      <c r="AIQ173" s="134"/>
      <c r="AIR173" s="134"/>
      <c r="AIS173" s="134"/>
      <c r="AIT173" s="134"/>
      <c r="AIU173" s="134"/>
      <c r="AIV173" s="134"/>
      <c r="AIW173" s="134"/>
      <c r="AIX173" s="134"/>
      <c r="AIY173" s="134"/>
      <c r="AIZ173" s="134"/>
      <c r="AJA173" s="134"/>
      <c r="AJB173" s="134"/>
      <c r="AJC173" s="134"/>
      <c r="AJD173" s="134"/>
      <c r="AJE173" s="134"/>
      <c r="AJF173" s="134"/>
      <c r="AJG173" s="134"/>
      <c r="AJH173" s="134"/>
      <c r="AJI173" s="134"/>
      <c r="AJJ173" s="134"/>
      <c r="AJK173" s="134"/>
      <c r="AJL173" s="134"/>
      <c r="AJM173" s="134"/>
      <c r="AJN173" s="134"/>
      <c r="AJO173" s="134"/>
      <c r="AJP173" s="134"/>
      <c r="AJQ173" s="134"/>
      <c r="AJR173" s="134"/>
      <c r="AJS173" s="134"/>
      <c r="AJT173" s="134"/>
      <c r="AJU173" s="134"/>
      <c r="AJV173" s="134"/>
      <c r="AJW173" s="134"/>
      <c r="AJX173" s="134"/>
      <c r="AJY173" s="134"/>
      <c r="AJZ173" s="134"/>
      <c r="AKA173" s="134"/>
      <c r="AKB173" s="134"/>
      <c r="AKC173" s="134"/>
      <c r="AKD173" s="134"/>
      <c r="AKE173" s="134"/>
      <c r="AKF173" s="134"/>
      <c r="AKG173" s="134"/>
      <c r="AKH173" s="134"/>
      <c r="AKI173" s="134"/>
      <c r="AKJ173" s="134"/>
      <c r="AKK173" s="134"/>
      <c r="AKL173" s="134"/>
      <c r="AKM173" s="134"/>
      <c r="AKN173" s="134"/>
      <c r="AKO173" s="134"/>
      <c r="AKP173" s="134"/>
      <c r="AKQ173" s="134"/>
      <c r="AKR173" s="134"/>
      <c r="AKS173" s="134"/>
      <c r="AKT173" s="134"/>
      <c r="AKU173" s="134"/>
      <c r="AKV173" s="134"/>
      <c r="AKW173" s="134"/>
      <c r="AKX173" s="134"/>
      <c r="AKY173" s="134"/>
      <c r="AKZ173" s="134"/>
      <c r="ALA173" s="134"/>
      <c r="ALB173" s="134"/>
      <c r="ALC173" s="134"/>
      <c r="ALD173" s="134"/>
      <c r="ALE173" s="134"/>
      <c r="ALF173" s="134"/>
      <c r="ALG173" s="134"/>
      <c r="ALH173" s="134"/>
      <c r="ALI173" s="134"/>
      <c r="ALJ173" s="134"/>
      <c r="ALK173" s="134"/>
      <c r="ALL173" s="134"/>
      <c r="ALM173" s="134"/>
      <c r="ALN173" s="134"/>
      <c r="ALO173" s="134"/>
      <c r="ALP173" s="134"/>
      <c r="ALQ173" s="134"/>
      <c r="ALR173" s="134"/>
      <c r="ALS173" s="134"/>
      <c r="ALT173" s="134"/>
      <c r="ALU173" s="134"/>
      <c r="ALV173" s="134"/>
      <c r="ALW173" s="134"/>
      <c r="ALX173" s="134"/>
      <c r="ALY173" s="134"/>
      <c r="ALZ173" s="134"/>
      <c r="AMA173" s="134"/>
      <c r="AMB173" s="134"/>
      <c r="AMC173" s="134"/>
      <c r="AMD173" s="134"/>
      <c r="AME173" s="134"/>
      <c r="AMF173" s="134"/>
      <c r="AMG173" s="134"/>
      <c r="AMH173" s="134"/>
      <c r="AMI173" s="134"/>
      <c r="AMJ173" s="134"/>
      <c r="AMK173" s="134"/>
      <c r="AML173" s="134"/>
      <c r="AMM173" s="134"/>
      <c r="AMN173" s="134"/>
      <c r="AMO173" s="134"/>
      <c r="AMP173" s="134"/>
      <c r="AMQ173" s="134"/>
      <c r="AMR173" s="134"/>
      <c r="AMS173" s="134"/>
      <c r="AMT173" s="134"/>
      <c r="AMU173" s="134"/>
      <c r="AMV173" s="134"/>
      <c r="AMW173" s="134"/>
      <c r="AMX173" s="134"/>
      <c r="AMY173" s="134"/>
      <c r="AMZ173" s="134"/>
      <c r="ANA173" s="134"/>
      <c r="ANB173" s="134"/>
      <c r="ANC173" s="134"/>
      <c r="AND173" s="134"/>
      <c r="ANE173" s="134"/>
      <c r="ANF173" s="134"/>
      <c r="ANG173" s="134"/>
      <c r="ANH173" s="134"/>
      <c r="ANI173" s="134"/>
      <c r="ANJ173" s="134"/>
      <c r="ANK173" s="134"/>
      <c r="ANL173" s="134"/>
      <c r="ANM173" s="134"/>
      <c r="ANN173" s="134"/>
      <c r="ANO173" s="134"/>
      <c r="ANP173" s="134"/>
      <c r="ANQ173" s="134"/>
      <c r="ANR173" s="134"/>
      <c r="ANS173" s="134"/>
      <c r="ANT173" s="134"/>
      <c r="ANU173" s="134"/>
      <c r="ANV173" s="134"/>
      <c r="ANW173" s="134"/>
      <c r="ANX173" s="134"/>
      <c r="ANY173" s="134"/>
      <c r="ANZ173" s="134"/>
      <c r="AOA173" s="134"/>
      <c r="AOB173" s="134"/>
      <c r="AOC173" s="134"/>
      <c r="AOD173" s="134"/>
      <c r="AOE173" s="134"/>
      <c r="AOF173" s="134"/>
      <c r="AOG173" s="134"/>
      <c r="AOH173" s="134"/>
      <c r="AOI173" s="134"/>
      <c r="AOJ173" s="134"/>
      <c r="AOK173" s="134"/>
      <c r="AOL173" s="134"/>
      <c r="AOM173" s="134"/>
      <c r="AON173" s="134"/>
      <c r="AOO173" s="134"/>
      <c r="AOP173" s="134"/>
      <c r="AOQ173" s="134"/>
      <c r="AOR173" s="134"/>
      <c r="AOS173" s="134"/>
      <c r="AOT173" s="134"/>
      <c r="AOU173" s="134"/>
      <c r="AOV173" s="134"/>
      <c r="AOW173" s="134"/>
      <c r="AOX173" s="134"/>
      <c r="AOY173" s="134"/>
      <c r="AOZ173" s="134"/>
      <c r="APA173" s="134"/>
      <c r="APB173" s="134"/>
      <c r="APC173" s="134"/>
      <c r="APD173" s="134"/>
      <c r="APE173" s="134"/>
      <c r="APF173" s="134"/>
      <c r="APG173" s="134"/>
      <c r="APH173" s="134"/>
      <c r="API173" s="134"/>
      <c r="APJ173" s="134"/>
      <c r="APK173" s="134"/>
      <c r="APL173" s="134"/>
      <c r="APM173" s="134"/>
      <c r="APN173" s="134"/>
      <c r="APO173" s="134"/>
      <c r="APP173" s="134"/>
      <c r="APQ173" s="134"/>
      <c r="APR173" s="134"/>
      <c r="APS173" s="134"/>
      <c r="APT173" s="134"/>
      <c r="APU173" s="134"/>
      <c r="APV173" s="134"/>
      <c r="APW173" s="134"/>
      <c r="APX173" s="134"/>
      <c r="APY173" s="134"/>
      <c r="APZ173" s="134"/>
      <c r="AQA173" s="134"/>
      <c r="AQB173" s="134"/>
      <c r="AQC173" s="134"/>
      <c r="AQD173" s="134"/>
      <c r="AQE173" s="134"/>
      <c r="AQF173" s="134"/>
      <c r="AQG173" s="134"/>
      <c r="AQH173" s="134"/>
      <c r="AQI173" s="134"/>
      <c r="AQJ173" s="134"/>
      <c r="AQK173" s="134"/>
      <c r="AQL173" s="134"/>
      <c r="AQM173" s="134"/>
      <c r="AQN173" s="134"/>
      <c r="AQO173" s="134"/>
      <c r="AQP173" s="134"/>
      <c r="AQQ173" s="134"/>
      <c r="AQR173" s="134"/>
      <c r="AQS173" s="134"/>
      <c r="AQT173" s="134"/>
      <c r="AQU173" s="134"/>
      <c r="AQV173" s="134"/>
      <c r="AQW173" s="134"/>
      <c r="AQX173" s="134"/>
      <c r="AQY173" s="134"/>
      <c r="AQZ173" s="134"/>
      <c r="ARA173" s="134"/>
      <c r="ARB173" s="134"/>
      <c r="ARC173" s="134"/>
      <c r="ARD173" s="134"/>
      <c r="ARE173" s="134"/>
      <c r="ARF173" s="134"/>
      <c r="ARG173" s="134"/>
      <c r="ARH173" s="134"/>
      <c r="ARI173" s="134"/>
      <c r="ARJ173" s="134"/>
      <c r="ARK173" s="134"/>
      <c r="ARL173" s="134"/>
      <c r="ARM173" s="134"/>
      <c r="ARN173" s="134"/>
      <c r="ARO173" s="134"/>
      <c r="ARP173" s="134"/>
      <c r="ARQ173" s="134"/>
      <c r="ARR173" s="134"/>
      <c r="ARS173" s="134"/>
      <c r="ART173" s="134"/>
      <c r="ARU173" s="134"/>
      <c r="ARV173" s="134"/>
      <c r="ARW173" s="134"/>
      <c r="ARX173" s="134"/>
      <c r="ARY173" s="134"/>
      <c r="ARZ173" s="134"/>
      <c r="ASA173" s="134"/>
      <c r="ASB173" s="134"/>
      <c r="ASC173" s="134"/>
      <c r="ASD173" s="134"/>
      <c r="ASE173" s="134"/>
      <c r="ASF173" s="134"/>
      <c r="ASG173" s="134"/>
      <c r="ASH173" s="134"/>
      <c r="ASI173" s="134"/>
      <c r="ASJ173" s="134"/>
      <c r="ASK173" s="134"/>
      <c r="ASL173" s="134"/>
      <c r="ASM173" s="134"/>
      <c r="ASN173" s="134"/>
      <c r="ASO173" s="134"/>
      <c r="ASP173" s="134"/>
      <c r="ASQ173" s="134"/>
      <c r="ASR173" s="134"/>
      <c r="ASS173" s="134"/>
      <c r="AST173" s="134"/>
      <c r="ASU173" s="134"/>
      <c r="ASV173" s="134"/>
      <c r="ASW173" s="134"/>
      <c r="ASX173" s="134"/>
      <c r="ASY173" s="134"/>
      <c r="ASZ173" s="134"/>
      <c r="ATA173" s="134"/>
      <c r="ATB173" s="134"/>
      <c r="ATC173" s="134"/>
      <c r="ATD173" s="134"/>
      <c r="ATE173" s="134"/>
      <c r="ATF173" s="134"/>
      <c r="ATG173" s="134"/>
      <c r="ATH173" s="134"/>
      <c r="ATI173" s="134"/>
      <c r="ATJ173" s="134"/>
      <c r="ATK173" s="134"/>
      <c r="ATL173" s="134"/>
    </row>
    <row r="174" spans="1:1208" s="128" customFormat="1" ht="34.5" customHeight="1" x14ac:dyDescent="0.25">
      <c r="A174" s="166" t="s">
        <v>207</v>
      </c>
      <c r="B174" s="166"/>
      <c r="C174" s="166"/>
      <c r="D174" s="166"/>
      <c r="E174" s="166"/>
      <c r="F174" s="166"/>
      <c r="G174" s="166"/>
      <c r="H174" s="166"/>
      <c r="I174" s="125"/>
      <c r="J174" s="125"/>
      <c r="K174" s="126"/>
      <c r="L174" s="126"/>
      <c r="M174" s="126"/>
      <c r="N174" s="126"/>
      <c r="O174" s="126"/>
      <c r="P174" s="127"/>
      <c r="T174" s="134"/>
      <c r="U174" s="134"/>
      <c r="V174" s="134"/>
      <c r="W174" s="134"/>
      <c r="X174" s="134"/>
      <c r="Y174" s="134"/>
      <c r="Z174" s="134"/>
      <c r="AA174" s="134"/>
      <c r="AB174" s="134"/>
      <c r="AC174" s="134"/>
      <c r="AD174" s="134"/>
      <c r="AE174" s="134"/>
      <c r="AF174" s="134"/>
      <c r="AG174" s="134"/>
      <c r="AH174" s="134"/>
      <c r="AI174" s="134"/>
      <c r="AJ174" s="134"/>
      <c r="AK174" s="134"/>
      <c r="AL174" s="134"/>
      <c r="AM174" s="134"/>
      <c r="AN174" s="134"/>
      <c r="AO174" s="134"/>
      <c r="AP174" s="134"/>
      <c r="AQ174" s="134"/>
      <c r="AR174" s="134"/>
      <c r="AS174" s="134"/>
      <c r="AT174" s="134"/>
      <c r="AU174" s="134"/>
      <c r="AV174" s="134"/>
      <c r="AW174" s="134"/>
      <c r="AX174" s="134"/>
      <c r="AY174" s="134"/>
      <c r="AZ174" s="134"/>
      <c r="BA174" s="134"/>
      <c r="BB174" s="134"/>
      <c r="BC174" s="134"/>
      <c r="BD174" s="134"/>
      <c r="BE174" s="134"/>
      <c r="BF174" s="134"/>
      <c r="BG174" s="134"/>
      <c r="BH174" s="134"/>
      <c r="BI174" s="134"/>
      <c r="BJ174" s="134"/>
      <c r="BK174" s="134"/>
      <c r="BL174" s="134"/>
      <c r="BM174" s="134"/>
      <c r="BN174" s="134"/>
      <c r="BO174" s="134"/>
      <c r="BP174" s="134"/>
      <c r="BQ174" s="134"/>
      <c r="BR174" s="134"/>
      <c r="BS174" s="134"/>
      <c r="BT174" s="134"/>
      <c r="BU174" s="134"/>
      <c r="BV174" s="134"/>
      <c r="BW174" s="134"/>
      <c r="BX174" s="134"/>
      <c r="BY174" s="134"/>
      <c r="BZ174" s="134"/>
      <c r="CA174" s="134"/>
      <c r="CB174" s="134"/>
      <c r="CC174" s="134"/>
      <c r="CD174" s="134"/>
      <c r="CE174" s="134"/>
      <c r="CF174" s="134"/>
      <c r="CG174" s="134"/>
      <c r="CH174" s="134"/>
      <c r="CI174" s="134"/>
      <c r="CJ174" s="134"/>
      <c r="CK174" s="134"/>
      <c r="CL174" s="134"/>
      <c r="CM174" s="134"/>
      <c r="CN174" s="134"/>
      <c r="CO174" s="134"/>
      <c r="CP174" s="134"/>
      <c r="CQ174" s="134"/>
      <c r="CR174" s="134"/>
      <c r="CS174" s="134"/>
      <c r="CT174" s="134"/>
      <c r="CU174" s="134"/>
      <c r="CV174" s="134"/>
      <c r="CW174" s="134"/>
      <c r="CX174" s="134"/>
      <c r="CY174" s="134"/>
      <c r="CZ174" s="134"/>
      <c r="DA174" s="134"/>
      <c r="DB174" s="134"/>
      <c r="DC174" s="134"/>
      <c r="DD174" s="134"/>
      <c r="DE174" s="134"/>
      <c r="DF174" s="134"/>
      <c r="DG174" s="134"/>
      <c r="DH174" s="134"/>
      <c r="DI174" s="134"/>
      <c r="DJ174" s="134"/>
      <c r="DK174" s="134"/>
      <c r="DL174" s="134"/>
      <c r="DM174" s="134"/>
      <c r="DN174" s="134"/>
      <c r="DO174" s="134"/>
      <c r="DP174" s="134"/>
      <c r="DQ174" s="134"/>
      <c r="DR174" s="134"/>
      <c r="DS174" s="134"/>
      <c r="DT174" s="134"/>
      <c r="DU174" s="134"/>
      <c r="DV174" s="134"/>
      <c r="DW174" s="134"/>
      <c r="DX174" s="134"/>
      <c r="DY174" s="134"/>
      <c r="DZ174" s="134"/>
      <c r="EA174" s="134"/>
      <c r="EB174" s="134"/>
      <c r="EC174" s="134"/>
      <c r="ED174" s="134"/>
      <c r="EE174" s="134"/>
      <c r="EF174" s="134"/>
      <c r="EG174" s="134"/>
      <c r="EH174" s="134"/>
      <c r="EI174" s="134"/>
      <c r="EJ174" s="134"/>
      <c r="EK174" s="134"/>
      <c r="EL174" s="134"/>
      <c r="EM174" s="134"/>
      <c r="EN174" s="134"/>
      <c r="EO174" s="134"/>
      <c r="EP174" s="134"/>
      <c r="EQ174" s="134"/>
      <c r="ER174" s="134"/>
      <c r="ES174" s="134"/>
      <c r="ET174" s="134"/>
      <c r="EU174" s="134"/>
      <c r="EV174" s="134"/>
      <c r="EW174" s="134"/>
      <c r="EX174" s="134"/>
      <c r="EY174" s="134"/>
      <c r="EZ174" s="134"/>
      <c r="FA174" s="134"/>
      <c r="FB174" s="134"/>
      <c r="FC174" s="134"/>
      <c r="FD174" s="134"/>
      <c r="FE174" s="134"/>
      <c r="FF174" s="134"/>
      <c r="FG174" s="134"/>
      <c r="FH174" s="134"/>
      <c r="FI174" s="134"/>
      <c r="FJ174" s="134"/>
      <c r="FK174" s="134"/>
      <c r="FL174" s="134"/>
      <c r="FM174" s="134"/>
      <c r="FN174" s="134"/>
      <c r="FO174" s="134"/>
      <c r="FP174" s="134"/>
      <c r="FQ174" s="134"/>
      <c r="FR174" s="134"/>
      <c r="FS174" s="134"/>
      <c r="FT174" s="134"/>
      <c r="FU174" s="134"/>
      <c r="FV174" s="134"/>
      <c r="FW174" s="134"/>
      <c r="FX174" s="134"/>
      <c r="FY174" s="134"/>
      <c r="FZ174" s="134"/>
      <c r="GA174" s="134"/>
      <c r="GB174" s="134"/>
      <c r="GC174" s="134"/>
      <c r="GD174" s="134"/>
      <c r="GE174" s="134"/>
      <c r="GF174" s="134"/>
      <c r="GG174" s="134"/>
      <c r="GH174" s="134"/>
      <c r="GI174" s="134"/>
      <c r="GJ174" s="134"/>
      <c r="GK174" s="134"/>
      <c r="GL174" s="134"/>
      <c r="GM174" s="134"/>
      <c r="GN174" s="134"/>
      <c r="GO174" s="134"/>
      <c r="GP174" s="134"/>
      <c r="GQ174" s="134"/>
      <c r="GR174" s="134"/>
      <c r="GS174" s="134"/>
      <c r="GT174" s="134"/>
      <c r="GU174" s="134"/>
      <c r="GV174" s="134"/>
      <c r="GW174" s="134"/>
      <c r="GX174" s="134"/>
      <c r="GY174" s="134"/>
      <c r="GZ174" s="134"/>
      <c r="HA174" s="134"/>
      <c r="HB174" s="134"/>
      <c r="HC174" s="134"/>
      <c r="HD174" s="134"/>
      <c r="HE174" s="134"/>
      <c r="HF174" s="134"/>
      <c r="HG174" s="134"/>
      <c r="HH174" s="134"/>
      <c r="HI174" s="134"/>
      <c r="HJ174" s="134"/>
      <c r="HK174" s="134"/>
      <c r="HL174" s="134"/>
      <c r="HM174" s="134"/>
      <c r="HN174" s="134"/>
      <c r="HO174" s="134"/>
      <c r="HP174" s="134"/>
      <c r="HQ174" s="134"/>
      <c r="HR174" s="134"/>
      <c r="HS174" s="134"/>
      <c r="HT174" s="134"/>
      <c r="HU174" s="134"/>
      <c r="HV174" s="134"/>
      <c r="HW174" s="134"/>
      <c r="HX174" s="134"/>
      <c r="HY174" s="134"/>
      <c r="HZ174" s="134"/>
      <c r="IA174" s="134"/>
      <c r="IB174" s="134"/>
      <c r="IC174" s="134"/>
      <c r="ID174" s="134"/>
      <c r="IE174" s="134"/>
      <c r="IF174" s="134"/>
      <c r="IG174" s="134"/>
      <c r="IH174" s="134"/>
      <c r="II174" s="134"/>
      <c r="IJ174" s="134"/>
      <c r="IK174" s="134"/>
      <c r="IL174" s="134"/>
      <c r="IM174" s="134"/>
      <c r="IN174" s="134"/>
      <c r="IO174" s="134"/>
      <c r="IP174" s="134"/>
      <c r="IQ174" s="134"/>
      <c r="IR174" s="134"/>
      <c r="IS174" s="134"/>
      <c r="IT174" s="134"/>
      <c r="IU174" s="134"/>
      <c r="IV174" s="134"/>
      <c r="IW174" s="134"/>
      <c r="IX174" s="134"/>
      <c r="IY174" s="134"/>
      <c r="IZ174" s="134"/>
      <c r="JA174" s="134"/>
      <c r="JB174" s="134"/>
      <c r="JC174" s="134"/>
      <c r="JD174" s="134"/>
      <c r="JE174" s="134"/>
      <c r="JF174" s="134"/>
      <c r="JG174" s="134"/>
      <c r="JH174" s="134"/>
      <c r="JI174" s="134"/>
      <c r="JJ174" s="134"/>
      <c r="JK174" s="134"/>
      <c r="JL174" s="134"/>
      <c r="JM174" s="134"/>
      <c r="JN174" s="134"/>
      <c r="JO174" s="134"/>
      <c r="JP174" s="134"/>
      <c r="JQ174" s="134"/>
      <c r="JR174" s="134"/>
      <c r="JS174" s="134"/>
      <c r="JT174" s="134"/>
      <c r="JU174" s="134"/>
      <c r="JV174" s="134"/>
      <c r="JW174" s="134"/>
      <c r="JX174" s="134"/>
      <c r="JY174" s="134"/>
      <c r="JZ174" s="134"/>
      <c r="KA174" s="134"/>
      <c r="KB174" s="134"/>
      <c r="KC174" s="134"/>
      <c r="KD174" s="134"/>
      <c r="KE174" s="134"/>
      <c r="KF174" s="134"/>
      <c r="KG174" s="134"/>
      <c r="KH174" s="134"/>
      <c r="KI174" s="134"/>
      <c r="KJ174" s="134"/>
      <c r="KK174" s="134"/>
      <c r="KL174" s="134"/>
      <c r="KM174" s="134"/>
      <c r="KN174" s="134"/>
      <c r="KO174" s="134"/>
      <c r="KP174" s="134"/>
      <c r="KQ174" s="134"/>
      <c r="KR174" s="134"/>
      <c r="KS174" s="134"/>
      <c r="KT174" s="134"/>
      <c r="KU174" s="134"/>
      <c r="KV174" s="134"/>
      <c r="KW174" s="134"/>
      <c r="KX174" s="134"/>
      <c r="KY174" s="134"/>
      <c r="KZ174" s="134"/>
      <c r="LA174" s="134"/>
      <c r="LB174" s="134"/>
      <c r="LC174" s="134"/>
      <c r="LD174" s="134"/>
      <c r="LE174" s="134"/>
      <c r="LF174" s="134"/>
      <c r="LG174" s="134"/>
      <c r="LH174" s="134"/>
      <c r="LI174" s="134"/>
      <c r="LJ174" s="134"/>
      <c r="LK174" s="134"/>
      <c r="LL174" s="134"/>
      <c r="LM174" s="134"/>
      <c r="LN174" s="134"/>
      <c r="LO174" s="134"/>
      <c r="LP174" s="134"/>
      <c r="LQ174" s="134"/>
      <c r="LR174" s="134"/>
      <c r="LS174" s="134"/>
      <c r="LT174" s="134"/>
      <c r="LU174" s="134"/>
      <c r="LV174" s="134"/>
      <c r="LW174" s="134"/>
      <c r="LX174" s="134"/>
      <c r="LY174" s="134"/>
      <c r="LZ174" s="134"/>
      <c r="MA174" s="134"/>
      <c r="MB174" s="134"/>
      <c r="MC174" s="134"/>
      <c r="MD174" s="134"/>
      <c r="ME174" s="134"/>
      <c r="MF174" s="134"/>
      <c r="MG174" s="134"/>
      <c r="MH174" s="134"/>
      <c r="MI174" s="134"/>
      <c r="MJ174" s="134"/>
      <c r="MK174" s="134"/>
      <c r="ML174" s="134"/>
      <c r="MM174" s="134"/>
      <c r="MN174" s="134"/>
      <c r="MO174" s="134"/>
      <c r="MP174" s="134"/>
      <c r="MQ174" s="134"/>
      <c r="MR174" s="134"/>
      <c r="MS174" s="134"/>
      <c r="MT174" s="134"/>
      <c r="MU174" s="134"/>
      <c r="MV174" s="134"/>
      <c r="MW174" s="134"/>
      <c r="MX174" s="134"/>
      <c r="MY174" s="134"/>
      <c r="MZ174" s="134"/>
      <c r="NA174" s="134"/>
      <c r="NB174" s="134"/>
      <c r="NC174" s="134"/>
      <c r="ND174" s="134"/>
      <c r="NE174" s="134"/>
      <c r="NF174" s="134"/>
      <c r="NG174" s="134"/>
      <c r="NH174" s="134"/>
      <c r="NI174" s="134"/>
      <c r="NJ174" s="134"/>
      <c r="NK174" s="134"/>
      <c r="NL174" s="134"/>
      <c r="NM174" s="134"/>
      <c r="NN174" s="134"/>
      <c r="NO174" s="134"/>
      <c r="NP174" s="134"/>
      <c r="NQ174" s="134"/>
      <c r="NR174" s="134"/>
      <c r="NS174" s="134"/>
      <c r="NT174" s="134"/>
      <c r="NU174" s="134"/>
      <c r="NV174" s="134"/>
      <c r="NW174" s="134"/>
      <c r="NX174" s="134"/>
      <c r="NY174" s="134"/>
      <c r="NZ174" s="134"/>
      <c r="OA174" s="134"/>
      <c r="OB174" s="134"/>
      <c r="OC174" s="134"/>
      <c r="OD174" s="134"/>
      <c r="OE174" s="134"/>
      <c r="OF174" s="134"/>
      <c r="OG174" s="134"/>
      <c r="OH174" s="134"/>
      <c r="OI174" s="134"/>
      <c r="OJ174" s="134"/>
      <c r="OK174" s="134"/>
      <c r="OL174" s="134"/>
      <c r="OM174" s="134"/>
      <c r="ON174" s="134"/>
      <c r="OO174" s="134"/>
      <c r="OP174" s="134"/>
      <c r="OQ174" s="134"/>
      <c r="OR174" s="134"/>
      <c r="OS174" s="134"/>
      <c r="OT174" s="134"/>
      <c r="OU174" s="134"/>
      <c r="OV174" s="134"/>
      <c r="OW174" s="134"/>
      <c r="OX174" s="134"/>
      <c r="OY174" s="134"/>
      <c r="OZ174" s="134"/>
      <c r="PA174" s="134"/>
      <c r="PB174" s="134"/>
      <c r="PC174" s="134"/>
      <c r="PD174" s="134"/>
      <c r="PE174" s="134"/>
      <c r="PF174" s="134"/>
      <c r="PG174" s="134"/>
      <c r="PH174" s="134"/>
      <c r="PI174" s="134"/>
      <c r="PJ174" s="134"/>
      <c r="PK174" s="134"/>
      <c r="PL174" s="134"/>
      <c r="PM174" s="134"/>
      <c r="PN174" s="134"/>
      <c r="PO174" s="134"/>
      <c r="PP174" s="134"/>
      <c r="PQ174" s="134"/>
      <c r="PR174" s="134"/>
      <c r="PS174" s="134"/>
      <c r="PT174" s="134"/>
      <c r="PU174" s="134"/>
      <c r="PV174" s="134"/>
      <c r="PW174" s="134"/>
      <c r="PX174" s="134"/>
      <c r="PY174" s="134"/>
      <c r="PZ174" s="134"/>
      <c r="QA174" s="134"/>
      <c r="QB174" s="134"/>
      <c r="QC174" s="134"/>
      <c r="QD174" s="134"/>
      <c r="QE174" s="134"/>
      <c r="QF174" s="134"/>
      <c r="QG174" s="134"/>
      <c r="QH174" s="134"/>
      <c r="QI174" s="134"/>
      <c r="QJ174" s="134"/>
      <c r="QK174" s="134"/>
      <c r="QL174" s="134"/>
      <c r="QM174" s="134"/>
      <c r="QN174" s="134"/>
      <c r="QO174" s="134"/>
      <c r="QP174" s="134"/>
      <c r="QQ174" s="134"/>
      <c r="QR174" s="134"/>
      <c r="QS174" s="134"/>
      <c r="QT174" s="134"/>
      <c r="QU174" s="134"/>
      <c r="QV174" s="134"/>
      <c r="QW174" s="134"/>
      <c r="QX174" s="134"/>
      <c r="QY174" s="134"/>
      <c r="QZ174" s="134"/>
      <c r="RA174" s="134"/>
      <c r="RB174" s="134"/>
      <c r="RC174" s="134"/>
      <c r="RD174" s="134"/>
      <c r="RE174" s="134"/>
      <c r="RF174" s="134"/>
      <c r="RG174" s="134"/>
      <c r="RH174" s="134"/>
      <c r="RI174" s="134"/>
      <c r="RJ174" s="134"/>
      <c r="RK174" s="134"/>
      <c r="RL174" s="134"/>
      <c r="RM174" s="134"/>
      <c r="RN174" s="134"/>
      <c r="RO174" s="134"/>
      <c r="RP174" s="134"/>
      <c r="RQ174" s="134"/>
      <c r="RR174" s="134"/>
      <c r="RS174" s="134"/>
      <c r="RT174" s="134"/>
      <c r="RU174" s="134"/>
      <c r="RV174" s="134"/>
      <c r="RW174" s="134"/>
      <c r="RX174" s="134"/>
      <c r="RY174" s="134"/>
      <c r="RZ174" s="134"/>
      <c r="SA174" s="134"/>
      <c r="SB174" s="134"/>
      <c r="SC174" s="134"/>
      <c r="SD174" s="134"/>
      <c r="SE174" s="134"/>
      <c r="SF174" s="134"/>
      <c r="SG174" s="134"/>
      <c r="SH174" s="134"/>
      <c r="SI174" s="134"/>
      <c r="SJ174" s="134"/>
      <c r="SK174" s="134"/>
      <c r="SL174" s="134"/>
      <c r="SM174" s="134"/>
      <c r="SN174" s="134"/>
      <c r="SO174" s="134"/>
      <c r="SP174" s="134"/>
      <c r="SQ174" s="134"/>
      <c r="SR174" s="134"/>
      <c r="SS174" s="134"/>
      <c r="ST174" s="134"/>
      <c r="SU174" s="134"/>
      <c r="SV174" s="134"/>
      <c r="SW174" s="134"/>
      <c r="SX174" s="134"/>
      <c r="SY174" s="134"/>
      <c r="SZ174" s="134"/>
      <c r="TA174" s="134"/>
      <c r="TB174" s="134"/>
      <c r="TC174" s="134"/>
      <c r="TD174" s="134"/>
      <c r="TE174" s="134"/>
      <c r="TF174" s="134"/>
      <c r="TG174" s="134"/>
      <c r="TH174" s="134"/>
      <c r="TI174" s="134"/>
      <c r="TJ174" s="134"/>
      <c r="TK174" s="134"/>
      <c r="TL174" s="134"/>
      <c r="TM174" s="134"/>
      <c r="TN174" s="134"/>
      <c r="TO174" s="134"/>
      <c r="TP174" s="134"/>
      <c r="TQ174" s="134"/>
      <c r="TR174" s="134"/>
      <c r="TS174" s="134"/>
      <c r="TT174" s="134"/>
      <c r="TU174" s="134"/>
      <c r="TV174" s="134"/>
      <c r="TW174" s="134"/>
      <c r="TX174" s="134"/>
      <c r="TY174" s="134"/>
      <c r="TZ174" s="134"/>
      <c r="UA174" s="134"/>
      <c r="UB174" s="134"/>
      <c r="UC174" s="134"/>
      <c r="UD174" s="134"/>
      <c r="UE174" s="134"/>
      <c r="UF174" s="134"/>
      <c r="UG174" s="134"/>
      <c r="UH174" s="134"/>
      <c r="UI174" s="134"/>
      <c r="UJ174" s="134"/>
      <c r="UK174" s="134"/>
      <c r="UL174" s="134"/>
      <c r="UM174" s="134"/>
      <c r="UN174" s="134"/>
      <c r="UO174" s="134"/>
      <c r="UP174" s="134"/>
      <c r="UQ174" s="134"/>
      <c r="UR174" s="134"/>
      <c r="US174" s="134"/>
      <c r="UT174" s="134"/>
      <c r="UU174" s="134"/>
      <c r="UV174" s="134"/>
      <c r="UW174" s="134"/>
      <c r="UX174" s="134"/>
      <c r="UY174" s="134"/>
      <c r="UZ174" s="134"/>
      <c r="VA174" s="134"/>
      <c r="VB174" s="134"/>
      <c r="VC174" s="134"/>
      <c r="VD174" s="134"/>
      <c r="VE174" s="134"/>
      <c r="VF174" s="134"/>
      <c r="VG174" s="134"/>
      <c r="VH174" s="134"/>
      <c r="VI174" s="134"/>
      <c r="VJ174" s="134"/>
      <c r="VK174" s="134"/>
      <c r="VL174" s="134"/>
      <c r="VM174" s="134"/>
      <c r="VN174" s="134"/>
      <c r="VO174" s="134"/>
      <c r="VP174" s="134"/>
      <c r="VQ174" s="134"/>
      <c r="VR174" s="134"/>
      <c r="VS174" s="134"/>
      <c r="VT174" s="134"/>
      <c r="VU174" s="134"/>
      <c r="VV174" s="134"/>
      <c r="VW174" s="134"/>
      <c r="VX174" s="134"/>
      <c r="VY174" s="134"/>
      <c r="VZ174" s="134"/>
      <c r="WA174" s="134"/>
      <c r="WB174" s="134"/>
      <c r="WC174" s="134"/>
      <c r="WD174" s="134"/>
      <c r="WE174" s="134"/>
      <c r="WF174" s="134"/>
      <c r="WG174" s="134"/>
      <c r="WH174" s="134"/>
      <c r="WI174" s="134"/>
      <c r="WJ174" s="134"/>
      <c r="WK174" s="134"/>
      <c r="WL174" s="134"/>
      <c r="WM174" s="134"/>
      <c r="WN174" s="134"/>
      <c r="WO174" s="134"/>
      <c r="WP174" s="134"/>
      <c r="WQ174" s="134"/>
      <c r="WR174" s="134"/>
      <c r="WS174" s="134"/>
      <c r="WT174" s="134"/>
      <c r="WU174" s="134"/>
      <c r="WV174" s="134"/>
      <c r="WW174" s="134"/>
      <c r="WX174" s="134"/>
      <c r="WY174" s="134"/>
      <c r="WZ174" s="134"/>
      <c r="XA174" s="134"/>
      <c r="XB174" s="134"/>
      <c r="XC174" s="134"/>
      <c r="XD174" s="134"/>
      <c r="XE174" s="134"/>
      <c r="XF174" s="134"/>
      <c r="XG174" s="134"/>
      <c r="XH174" s="134"/>
      <c r="XI174" s="134"/>
      <c r="XJ174" s="134"/>
      <c r="XK174" s="134"/>
      <c r="XL174" s="134"/>
      <c r="XM174" s="134"/>
      <c r="XN174" s="134"/>
      <c r="XO174" s="134"/>
      <c r="XP174" s="134"/>
      <c r="XQ174" s="134"/>
      <c r="XR174" s="134"/>
      <c r="XS174" s="134"/>
      <c r="XT174" s="134"/>
      <c r="XU174" s="134"/>
      <c r="XV174" s="134"/>
      <c r="XW174" s="134"/>
      <c r="XX174" s="134"/>
      <c r="XY174" s="134"/>
      <c r="XZ174" s="134"/>
      <c r="YA174" s="134"/>
      <c r="YB174" s="134"/>
      <c r="YC174" s="134"/>
      <c r="YD174" s="134"/>
      <c r="YE174" s="134"/>
      <c r="YF174" s="134"/>
      <c r="YG174" s="134"/>
      <c r="YH174" s="134"/>
      <c r="YI174" s="134"/>
      <c r="YJ174" s="134"/>
      <c r="YK174" s="134"/>
      <c r="YL174" s="134"/>
      <c r="YM174" s="134"/>
      <c r="YN174" s="134"/>
      <c r="YO174" s="134"/>
      <c r="YP174" s="134"/>
      <c r="YQ174" s="134"/>
      <c r="YR174" s="134"/>
      <c r="YS174" s="134"/>
      <c r="YT174" s="134"/>
      <c r="YU174" s="134"/>
      <c r="YV174" s="134"/>
      <c r="YW174" s="134"/>
      <c r="YX174" s="134"/>
      <c r="YY174" s="134"/>
      <c r="YZ174" s="134"/>
      <c r="ZA174" s="134"/>
      <c r="ZB174" s="134"/>
      <c r="ZC174" s="134"/>
      <c r="ZD174" s="134"/>
      <c r="ZE174" s="134"/>
      <c r="ZF174" s="134"/>
      <c r="ZG174" s="134"/>
      <c r="ZH174" s="134"/>
      <c r="ZI174" s="134"/>
      <c r="ZJ174" s="134"/>
      <c r="ZK174" s="134"/>
      <c r="ZL174" s="134"/>
      <c r="ZM174" s="134"/>
      <c r="ZN174" s="134"/>
      <c r="ZO174" s="134"/>
      <c r="ZP174" s="134"/>
      <c r="ZQ174" s="134"/>
      <c r="ZR174" s="134"/>
      <c r="ZS174" s="134"/>
      <c r="ZT174" s="134"/>
      <c r="ZU174" s="134"/>
      <c r="ZV174" s="134"/>
      <c r="ZW174" s="134"/>
      <c r="ZX174" s="134"/>
      <c r="ZY174" s="134"/>
      <c r="ZZ174" s="134"/>
      <c r="AAA174" s="134"/>
      <c r="AAB174" s="134"/>
      <c r="AAC174" s="134"/>
      <c r="AAD174" s="134"/>
      <c r="AAE174" s="134"/>
      <c r="AAF174" s="134"/>
      <c r="AAG174" s="134"/>
      <c r="AAH174" s="134"/>
      <c r="AAI174" s="134"/>
      <c r="AAJ174" s="134"/>
      <c r="AAK174" s="134"/>
      <c r="AAL174" s="134"/>
      <c r="AAM174" s="134"/>
      <c r="AAN174" s="134"/>
      <c r="AAO174" s="134"/>
      <c r="AAP174" s="134"/>
      <c r="AAQ174" s="134"/>
      <c r="AAR174" s="134"/>
      <c r="AAS174" s="134"/>
      <c r="AAT174" s="134"/>
      <c r="AAU174" s="134"/>
      <c r="AAV174" s="134"/>
      <c r="AAW174" s="134"/>
      <c r="AAX174" s="134"/>
      <c r="AAY174" s="134"/>
      <c r="AAZ174" s="134"/>
      <c r="ABA174" s="134"/>
      <c r="ABB174" s="134"/>
      <c r="ABC174" s="134"/>
      <c r="ABD174" s="134"/>
      <c r="ABE174" s="134"/>
      <c r="ABF174" s="134"/>
      <c r="ABG174" s="134"/>
      <c r="ABH174" s="134"/>
      <c r="ABI174" s="134"/>
      <c r="ABJ174" s="134"/>
      <c r="ABK174" s="134"/>
      <c r="ABL174" s="134"/>
      <c r="ABM174" s="134"/>
      <c r="ABN174" s="134"/>
      <c r="ABO174" s="134"/>
      <c r="ABP174" s="134"/>
      <c r="ABQ174" s="134"/>
      <c r="ABR174" s="134"/>
      <c r="ABS174" s="134"/>
      <c r="ABT174" s="134"/>
      <c r="ABU174" s="134"/>
      <c r="ABV174" s="134"/>
      <c r="ABW174" s="134"/>
      <c r="ABX174" s="134"/>
      <c r="ABY174" s="134"/>
      <c r="ABZ174" s="134"/>
      <c r="ACA174" s="134"/>
      <c r="ACB174" s="134"/>
      <c r="ACC174" s="134"/>
      <c r="ACD174" s="134"/>
      <c r="ACE174" s="134"/>
      <c r="ACF174" s="134"/>
      <c r="ACG174" s="134"/>
      <c r="ACH174" s="134"/>
      <c r="ACI174" s="134"/>
      <c r="ACJ174" s="134"/>
      <c r="ACK174" s="134"/>
      <c r="ACL174" s="134"/>
      <c r="ACM174" s="134"/>
      <c r="ACN174" s="134"/>
      <c r="ACO174" s="134"/>
      <c r="ACP174" s="134"/>
      <c r="ACQ174" s="134"/>
      <c r="ACR174" s="134"/>
      <c r="ACS174" s="134"/>
      <c r="ACT174" s="134"/>
      <c r="ACU174" s="134"/>
      <c r="ACV174" s="134"/>
      <c r="ACW174" s="134"/>
      <c r="ACX174" s="134"/>
      <c r="ACY174" s="134"/>
      <c r="ACZ174" s="134"/>
      <c r="ADA174" s="134"/>
      <c r="ADB174" s="134"/>
      <c r="ADC174" s="134"/>
      <c r="ADD174" s="134"/>
      <c r="ADE174" s="134"/>
      <c r="ADF174" s="134"/>
      <c r="ADG174" s="134"/>
      <c r="ADH174" s="134"/>
      <c r="ADI174" s="134"/>
      <c r="ADJ174" s="134"/>
      <c r="ADK174" s="134"/>
      <c r="ADL174" s="134"/>
      <c r="ADM174" s="134"/>
      <c r="ADN174" s="134"/>
      <c r="ADO174" s="134"/>
      <c r="ADP174" s="134"/>
      <c r="ADQ174" s="134"/>
      <c r="ADR174" s="134"/>
      <c r="ADS174" s="134"/>
      <c r="ADT174" s="134"/>
      <c r="ADU174" s="134"/>
      <c r="ADV174" s="134"/>
      <c r="ADW174" s="134"/>
      <c r="ADX174" s="134"/>
      <c r="ADY174" s="134"/>
      <c r="ADZ174" s="134"/>
      <c r="AEA174" s="134"/>
      <c r="AEB174" s="134"/>
      <c r="AEC174" s="134"/>
      <c r="AED174" s="134"/>
      <c r="AEE174" s="134"/>
      <c r="AEF174" s="134"/>
      <c r="AEG174" s="134"/>
      <c r="AEH174" s="134"/>
      <c r="AEI174" s="134"/>
      <c r="AEJ174" s="134"/>
      <c r="AEK174" s="134"/>
      <c r="AEL174" s="134"/>
      <c r="AEM174" s="134"/>
      <c r="AEN174" s="134"/>
      <c r="AEO174" s="134"/>
      <c r="AEP174" s="134"/>
      <c r="AEQ174" s="134"/>
      <c r="AER174" s="134"/>
      <c r="AES174" s="134"/>
      <c r="AET174" s="134"/>
      <c r="AEU174" s="134"/>
      <c r="AEV174" s="134"/>
      <c r="AEW174" s="134"/>
      <c r="AEX174" s="134"/>
      <c r="AEY174" s="134"/>
      <c r="AEZ174" s="134"/>
      <c r="AFA174" s="134"/>
      <c r="AFB174" s="134"/>
      <c r="AFC174" s="134"/>
      <c r="AFD174" s="134"/>
      <c r="AFE174" s="134"/>
      <c r="AFF174" s="134"/>
      <c r="AFG174" s="134"/>
      <c r="AFH174" s="134"/>
      <c r="AFI174" s="134"/>
      <c r="AFJ174" s="134"/>
      <c r="AFK174" s="134"/>
      <c r="AFL174" s="134"/>
      <c r="AFM174" s="134"/>
      <c r="AFN174" s="134"/>
      <c r="AFO174" s="134"/>
      <c r="AFP174" s="134"/>
      <c r="AFQ174" s="134"/>
      <c r="AFR174" s="134"/>
      <c r="AFS174" s="134"/>
      <c r="AFT174" s="134"/>
      <c r="AFU174" s="134"/>
      <c r="AFV174" s="134"/>
      <c r="AFW174" s="134"/>
      <c r="AFX174" s="134"/>
      <c r="AFY174" s="134"/>
      <c r="AFZ174" s="134"/>
      <c r="AGA174" s="134"/>
      <c r="AGB174" s="134"/>
      <c r="AGC174" s="134"/>
      <c r="AGD174" s="134"/>
      <c r="AGE174" s="134"/>
      <c r="AGF174" s="134"/>
      <c r="AGG174" s="134"/>
      <c r="AGH174" s="134"/>
      <c r="AGI174" s="134"/>
      <c r="AGJ174" s="134"/>
      <c r="AGK174" s="134"/>
      <c r="AGL174" s="134"/>
      <c r="AGM174" s="134"/>
      <c r="AGN174" s="134"/>
      <c r="AGO174" s="134"/>
      <c r="AGP174" s="134"/>
      <c r="AGQ174" s="134"/>
      <c r="AGR174" s="134"/>
      <c r="AGS174" s="134"/>
      <c r="AGT174" s="134"/>
      <c r="AGU174" s="134"/>
      <c r="AGV174" s="134"/>
      <c r="AGW174" s="134"/>
      <c r="AGX174" s="134"/>
      <c r="AGY174" s="134"/>
      <c r="AGZ174" s="134"/>
      <c r="AHA174" s="134"/>
      <c r="AHB174" s="134"/>
      <c r="AHC174" s="134"/>
      <c r="AHD174" s="134"/>
      <c r="AHE174" s="134"/>
      <c r="AHF174" s="134"/>
      <c r="AHG174" s="134"/>
      <c r="AHH174" s="134"/>
      <c r="AHI174" s="134"/>
      <c r="AHJ174" s="134"/>
      <c r="AHK174" s="134"/>
      <c r="AHL174" s="134"/>
      <c r="AHM174" s="134"/>
      <c r="AHN174" s="134"/>
      <c r="AHO174" s="134"/>
      <c r="AHP174" s="134"/>
      <c r="AHQ174" s="134"/>
      <c r="AHR174" s="134"/>
      <c r="AHS174" s="134"/>
      <c r="AHT174" s="134"/>
      <c r="AHU174" s="134"/>
      <c r="AHV174" s="134"/>
      <c r="AHW174" s="134"/>
      <c r="AHX174" s="134"/>
      <c r="AHY174" s="134"/>
      <c r="AHZ174" s="134"/>
      <c r="AIA174" s="134"/>
      <c r="AIB174" s="134"/>
      <c r="AIC174" s="134"/>
      <c r="AID174" s="134"/>
      <c r="AIE174" s="134"/>
      <c r="AIF174" s="134"/>
      <c r="AIG174" s="134"/>
      <c r="AIH174" s="134"/>
      <c r="AII174" s="134"/>
      <c r="AIJ174" s="134"/>
      <c r="AIK174" s="134"/>
      <c r="AIL174" s="134"/>
      <c r="AIM174" s="134"/>
      <c r="AIN174" s="134"/>
      <c r="AIO174" s="134"/>
      <c r="AIP174" s="134"/>
      <c r="AIQ174" s="134"/>
      <c r="AIR174" s="134"/>
      <c r="AIS174" s="134"/>
      <c r="AIT174" s="134"/>
      <c r="AIU174" s="134"/>
      <c r="AIV174" s="134"/>
      <c r="AIW174" s="134"/>
      <c r="AIX174" s="134"/>
      <c r="AIY174" s="134"/>
      <c r="AIZ174" s="134"/>
      <c r="AJA174" s="134"/>
      <c r="AJB174" s="134"/>
      <c r="AJC174" s="134"/>
      <c r="AJD174" s="134"/>
      <c r="AJE174" s="134"/>
      <c r="AJF174" s="134"/>
      <c r="AJG174" s="134"/>
      <c r="AJH174" s="134"/>
      <c r="AJI174" s="134"/>
      <c r="AJJ174" s="134"/>
      <c r="AJK174" s="134"/>
      <c r="AJL174" s="134"/>
      <c r="AJM174" s="134"/>
      <c r="AJN174" s="134"/>
      <c r="AJO174" s="134"/>
      <c r="AJP174" s="134"/>
      <c r="AJQ174" s="134"/>
      <c r="AJR174" s="134"/>
      <c r="AJS174" s="134"/>
      <c r="AJT174" s="134"/>
      <c r="AJU174" s="134"/>
      <c r="AJV174" s="134"/>
      <c r="AJW174" s="134"/>
      <c r="AJX174" s="134"/>
      <c r="AJY174" s="134"/>
      <c r="AJZ174" s="134"/>
      <c r="AKA174" s="134"/>
      <c r="AKB174" s="134"/>
      <c r="AKC174" s="134"/>
      <c r="AKD174" s="134"/>
      <c r="AKE174" s="134"/>
      <c r="AKF174" s="134"/>
      <c r="AKG174" s="134"/>
      <c r="AKH174" s="134"/>
      <c r="AKI174" s="134"/>
      <c r="AKJ174" s="134"/>
      <c r="AKK174" s="134"/>
      <c r="AKL174" s="134"/>
      <c r="AKM174" s="134"/>
      <c r="AKN174" s="134"/>
      <c r="AKO174" s="134"/>
      <c r="AKP174" s="134"/>
      <c r="AKQ174" s="134"/>
      <c r="AKR174" s="134"/>
      <c r="AKS174" s="134"/>
      <c r="AKT174" s="134"/>
      <c r="AKU174" s="134"/>
      <c r="AKV174" s="134"/>
      <c r="AKW174" s="134"/>
      <c r="AKX174" s="134"/>
      <c r="AKY174" s="134"/>
      <c r="AKZ174" s="134"/>
      <c r="ALA174" s="134"/>
      <c r="ALB174" s="134"/>
      <c r="ALC174" s="134"/>
      <c r="ALD174" s="134"/>
      <c r="ALE174" s="134"/>
      <c r="ALF174" s="134"/>
      <c r="ALG174" s="134"/>
      <c r="ALH174" s="134"/>
      <c r="ALI174" s="134"/>
      <c r="ALJ174" s="134"/>
      <c r="ALK174" s="134"/>
      <c r="ALL174" s="134"/>
      <c r="ALM174" s="134"/>
      <c r="ALN174" s="134"/>
      <c r="ALO174" s="134"/>
      <c r="ALP174" s="134"/>
      <c r="ALQ174" s="134"/>
      <c r="ALR174" s="134"/>
      <c r="ALS174" s="134"/>
      <c r="ALT174" s="134"/>
      <c r="ALU174" s="134"/>
      <c r="ALV174" s="134"/>
      <c r="ALW174" s="134"/>
      <c r="ALX174" s="134"/>
      <c r="ALY174" s="134"/>
      <c r="ALZ174" s="134"/>
      <c r="AMA174" s="134"/>
      <c r="AMB174" s="134"/>
      <c r="AMC174" s="134"/>
      <c r="AMD174" s="134"/>
      <c r="AME174" s="134"/>
      <c r="AMF174" s="134"/>
      <c r="AMG174" s="134"/>
      <c r="AMH174" s="134"/>
      <c r="AMI174" s="134"/>
      <c r="AMJ174" s="134"/>
      <c r="AMK174" s="134"/>
      <c r="AML174" s="134"/>
      <c r="AMM174" s="134"/>
      <c r="AMN174" s="134"/>
      <c r="AMO174" s="134"/>
      <c r="AMP174" s="134"/>
      <c r="AMQ174" s="134"/>
      <c r="AMR174" s="134"/>
      <c r="AMS174" s="134"/>
      <c r="AMT174" s="134"/>
      <c r="AMU174" s="134"/>
      <c r="AMV174" s="134"/>
      <c r="AMW174" s="134"/>
      <c r="AMX174" s="134"/>
      <c r="AMY174" s="134"/>
      <c r="AMZ174" s="134"/>
      <c r="ANA174" s="134"/>
      <c r="ANB174" s="134"/>
      <c r="ANC174" s="134"/>
      <c r="AND174" s="134"/>
      <c r="ANE174" s="134"/>
      <c r="ANF174" s="134"/>
      <c r="ANG174" s="134"/>
      <c r="ANH174" s="134"/>
      <c r="ANI174" s="134"/>
      <c r="ANJ174" s="134"/>
      <c r="ANK174" s="134"/>
      <c r="ANL174" s="134"/>
      <c r="ANM174" s="134"/>
      <c r="ANN174" s="134"/>
      <c r="ANO174" s="134"/>
      <c r="ANP174" s="134"/>
      <c r="ANQ174" s="134"/>
      <c r="ANR174" s="134"/>
      <c r="ANS174" s="134"/>
      <c r="ANT174" s="134"/>
      <c r="ANU174" s="134"/>
      <c r="ANV174" s="134"/>
      <c r="ANW174" s="134"/>
      <c r="ANX174" s="134"/>
      <c r="ANY174" s="134"/>
      <c r="ANZ174" s="134"/>
      <c r="AOA174" s="134"/>
      <c r="AOB174" s="134"/>
      <c r="AOC174" s="134"/>
      <c r="AOD174" s="134"/>
      <c r="AOE174" s="134"/>
      <c r="AOF174" s="134"/>
      <c r="AOG174" s="134"/>
      <c r="AOH174" s="134"/>
      <c r="AOI174" s="134"/>
      <c r="AOJ174" s="134"/>
      <c r="AOK174" s="134"/>
      <c r="AOL174" s="134"/>
      <c r="AOM174" s="134"/>
      <c r="AON174" s="134"/>
      <c r="AOO174" s="134"/>
      <c r="AOP174" s="134"/>
      <c r="AOQ174" s="134"/>
      <c r="AOR174" s="134"/>
      <c r="AOS174" s="134"/>
      <c r="AOT174" s="134"/>
      <c r="AOU174" s="134"/>
      <c r="AOV174" s="134"/>
      <c r="AOW174" s="134"/>
      <c r="AOX174" s="134"/>
      <c r="AOY174" s="134"/>
      <c r="AOZ174" s="134"/>
      <c r="APA174" s="134"/>
      <c r="APB174" s="134"/>
      <c r="APC174" s="134"/>
      <c r="APD174" s="134"/>
      <c r="APE174" s="134"/>
      <c r="APF174" s="134"/>
      <c r="APG174" s="134"/>
      <c r="APH174" s="134"/>
      <c r="API174" s="134"/>
      <c r="APJ174" s="134"/>
      <c r="APK174" s="134"/>
      <c r="APL174" s="134"/>
      <c r="APM174" s="134"/>
      <c r="APN174" s="134"/>
      <c r="APO174" s="134"/>
      <c r="APP174" s="134"/>
      <c r="APQ174" s="134"/>
      <c r="APR174" s="134"/>
      <c r="APS174" s="134"/>
      <c r="APT174" s="134"/>
      <c r="APU174" s="134"/>
      <c r="APV174" s="134"/>
      <c r="APW174" s="134"/>
      <c r="APX174" s="134"/>
      <c r="APY174" s="134"/>
      <c r="APZ174" s="134"/>
      <c r="AQA174" s="134"/>
      <c r="AQB174" s="134"/>
      <c r="AQC174" s="134"/>
      <c r="AQD174" s="134"/>
      <c r="AQE174" s="134"/>
      <c r="AQF174" s="134"/>
      <c r="AQG174" s="134"/>
      <c r="AQH174" s="134"/>
      <c r="AQI174" s="134"/>
      <c r="AQJ174" s="134"/>
      <c r="AQK174" s="134"/>
      <c r="AQL174" s="134"/>
      <c r="AQM174" s="134"/>
      <c r="AQN174" s="134"/>
      <c r="AQO174" s="134"/>
      <c r="AQP174" s="134"/>
      <c r="AQQ174" s="134"/>
      <c r="AQR174" s="134"/>
      <c r="AQS174" s="134"/>
      <c r="AQT174" s="134"/>
      <c r="AQU174" s="134"/>
      <c r="AQV174" s="134"/>
      <c r="AQW174" s="134"/>
      <c r="AQX174" s="134"/>
      <c r="AQY174" s="134"/>
      <c r="AQZ174" s="134"/>
      <c r="ARA174" s="134"/>
      <c r="ARB174" s="134"/>
      <c r="ARC174" s="134"/>
      <c r="ARD174" s="134"/>
      <c r="ARE174" s="134"/>
      <c r="ARF174" s="134"/>
      <c r="ARG174" s="134"/>
      <c r="ARH174" s="134"/>
      <c r="ARI174" s="134"/>
      <c r="ARJ174" s="134"/>
      <c r="ARK174" s="134"/>
      <c r="ARL174" s="134"/>
      <c r="ARM174" s="134"/>
      <c r="ARN174" s="134"/>
      <c r="ARO174" s="134"/>
      <c r="ARP174" s="134"/>
      <c r="ARQ174" s="134"/>
      <c r="ARR174" s="134"/>
      <c r="ARS174" s="134"/>
      <c r="ART174" s="134"/>
      <c r="ARU174" s="134"/>
      <c r="ARV174" s="134"/>
      <c r="ARW174" s="134"/>
      <c r="ARX174" s="134"/>
      <c r="ARY174" s="134"/>
      <c r="ARZ174" s="134"/>
      <c r="ASA174" s="134"/>
      <c r="ASB174" s="134"/>
      <c r="ASC174" s="134"/>
      <c r="ASD174" s="134"/>
      <c r="ASE174" s="134"/>
      <c r="ASF174" s="134"/>
      <c r="ASG174" s="134"/>
      <c r="ASH174" s="134"/>
      <c r="ASI174" s="134"/>
      <c r="ASJ174" s="134"/>
      <c r="ASK174" s="134"/>
      <c r="ASL174" s="134"/>
      <c r="ASM174" s="134"/>
      <c r="ASN174" s="134"/>
      <c r="ASO174" s="134"/>
      <c r="ASP174" s="134"/>
      <c r="ASQ174" s="134"/>
      <c r="ASR174" s="134"/>
      <c r="ASS174" s="134"/>
      <c r="AST174" s="134"/>
      <c r="ASU174" s="134"/>
      <c r="ASV174" s="134"/>
      <c r="ASW174" s="134"/>
      <c r="ASX174" s="134"/>
      <c r="ASY174" s="134"/>
      <c r="ASZ174" s="134"/>
      <c r="ATA174" s="134"/>
      <c r="ATB174" s="134"/>
      <c r="ATC174" s="134"/>
      <c r="ATD174" s="134"/>
      <c r="ATE174" s="134"/>
      <c r="ATF174" s="134"/>
      <c r="ATG174" s="134"/>
      <c r="ATH174" s="134"/>
      <c r="ATI174" s="134"/>
      <c r="ATJ174" s="134"/>
      <c r="ATK174" s="134"/>
      <c r="ATL174" s="134"/>
    </row>
    <row r="175" spans="1:1208" s="128" customFormat="1" ht="47.25" customHeight="1" x14ac:dyDescent="0.25">
      <c r="A175" s="166" t="s">
        <v>200</v>
      </c>
      <c r="B175" s="166"/>
      <c r="C175" s="166"/>
      <c r="D175" s="166"/>
      <c r="E175" s="166"/>
      <c r="F175" s="166"/>
      <c r="G175" s="166"/>
      <c r="H175" s="166"/>
      <c r="I175" s="125"/>
      <c r="J175" s="125"/>
      <c r="K175" s="125"/>
      <c r="L175" s="125"/>
      <c r="M175" s="125"/>
      <c r="N175" s="125"/>
      <c r="O175" s="125"/>
      <c r="P175" s="125"/>
      <c r="T175" s="134"/>
      <c r="U175" s="134"/>
      <c r="V175" s="134"/>
      <c r="W175" s="134"/>
      <c r="X175" s="134"/>
      <c r="Y175" s="134"/>
      <c r="Z175" s="134"/>
      <c r="AA175" s="134"/>
      <c r="AB175" s="134"/>
      <c r="AC175" s="134"/>
      <c r="AD175" s="134"/>
      <c r="AE175" s="134"/>
      <c r="AF175" s="134"/>
      <c r="AG175" s="134"/>
      <c r="AH175" s="134"/>
      <c r="AI175" s="134"/>
      <c r="AJ175" s="134"/>
      <c r="AK175" s="134"/>
      <c r="AL175" s="134"/>
      <c r="AM175" s="134"/>
      <c r="AN175" s="134"/>
      <c r="AO175" s="134"/>
      <c r="AP175" s="134"/>
      <c r="AQ175" s="134"/>
      <c r="AR175" s="134"/>
      <c r="AS175" s="134"/>
      <c r="AT175" s="134"/>
      <c r="AU175" s="134"/>
      <c r="AV175" s="134"/>
      <c r="AW175" s="134"/>
      <c r="AX175" s="134"/>
      <c r="AY175" s="134"/>
      <c r="AZ175" s="134"/>
      <c r="BA175" s="134"/>
      <c r="BB175" s="134"/>
      <c r="BC175" s="134"/>
      <c r="BD175" s="134"/>
      <c r="BE175" s="134"/>
      <c r="BF175" s="134"/>
      <c r="BG175" s="134"/>
      <c r="BH175" s="134"/>
      <c r="BI175" s="134"/>
      <c r="BJ175" s="134"/>
      <c r="BK175" s="134"/>
      <c r="BL175" s="134"/>
      <c r="BM175" s="134"/>
      <c r="BN175" s="134"/>
      <c r="BO175" s="134"/>
      <c r="BP175" s="134"/>
      <c r="BQ175" s="134"/>
      <c r="BR175" s="134"/>
      <c r="BS175" s="134"/>
      <c r="BT175" s="134"/>
      <c r="BU175" s="134"/>
      <c r="BV175" s="134"/>
      <c r="BW175" s="134"/>
      <c r="BX175" s="134"/>
      <c r="BY175" s="134"/>
      <c r="BZ175" s="134"/>
      <c r="CA175" s="134"/>
      <c r="CB175" s="134"/>
      <c r="CC175" s="134"/>
      <c r="CD175" s="134"/>
      <c r="CE175" s="134"/>
      <c r="CF175" s="134"/>
      <c r="CG175" s="134"/>
      <c r="CH175" s="134"/>
      <c r="CI175" s="134"/>
      <c r="CJ175" s="134"/>
      <c r="CK175" s="134"/>
      <c r="CL175" s="134"/>
      <c r="CM175" s="134"/>
      <c r="CN175" s="134"/>
      <c r="CO175" s="134"/>
      <c r="CP175" s="134"/>
      <c r="CQ175" s="134"/>
      <c r="CR175" s="134"/>
      <c r="CS175" s="134"/>
      <c r="CT175" s="134"/>
      <c r="CU175" s="134"/>
      <c r="CV175" s="134"/>
      <c r="CW175" s="134"/>
      <c r="CX175" s="134"/>
      <c r="CY175" s="134"/>
      <c r="CZ175" s="134"/>
      <c r="DA175" s="134"/>
      <c r="DB175" s="134"/>
      <c r="DC175" s="134"/>
      <c r="DD175" s="134"/>
      <c r="DE175" s="134"/>
      <c r="DF175" s="134"/>
      <c r="DG175" s="134"/>
      <c r="DH175" s="134"/>
      <c r="DI175" s="134"/>
      <c r="DJ175" s="134"/>
      <c r="DK175" s="134"/>
      <c r="DL175" s="134"/>
      <c r="DM175" s="134"/>
      <c r="DN175" s="134"/>
      <c r="DO175" s="134"/>
      <c r="DP175" s="134"/>
      <c r="DQ175" s="134"/>
      <c r="DR175" s="134"/>
      <c r="DS175" s="134"/>
      <c r="DT175" s="134"/>
      <c r="DU175" s="134"/>
      <c r="DV175" s="134"/>
      <c r="DW175" s="134"/>
      <c r="DX175" s="134"/>
      <c r="DY175" s="134"/>
      <c r="DZ175" s="134"/>
      <c r="EA175" s="134"/>
      <c r="EB175" s="134"/>
      <c r="EC175" s="134"/>
      <c r="ED175" s="134"/>
      <c r="EE175" s="134"/>
      <c r="EF175" s="134"/>
      <c r="EG175" s="134"/>
      <c r="EH175" s="134"/>
      <c r="EI175" s="134"/>
      <c r="EJ175" s="134"/>
      <c r="EK175" s="134"/>
      <c r="EL175" s="134"/>
      <c r="EM175" s="134"/>
      <c r="EN175" s="134"/>
      <c r="EO175" s="134"/>
      <c r="EP175" s="134"/>
      <c r="EQ175" s="134"/>
      <c r="ER175" s="134"/>
      <c r="ES175" s="134"/>
      <c r="ET175" s="134"/>
      <c r="EU175" s="134"/>
      <c r="EV175" s="134"/>
      <c r="EW175" s="134"/>
      <c r="EX175" s="134"/>
      <c r="EY175" s="134"/>
      <c r="EZ175" s="134"/>
      <c r="FA175" s="134"/>
      <c r="FB175" s="134"/>
      <c r="FC175" s="134"/>
      <c r="FD175" s="134"/>
      <c r="FE175" s="134"/>
      <c r="FF175" s="134"/>
      <c r="FG175" s="134"/>
      <c r="FH175" s="134"/>
      <c r="FI175" s="134"/>
      <c r="FJ175" s="134"/>
      <c r="FK175" s="134"/>
      <c r="FL175" s="134"/>
      <c r="FM175" s="134"/>
      <c r="FN175" s="134"/>
      <c r="FO175" s="134"/>
      <c r="FP175" s="134"/>
      <c r="FQ175" s="134"/>
      <c r="FR175" s="134"/>
      <c r="FS175" s="134"/>
      <c r="FT175" s="134"/>
      <c r="FU175" s="134"/>
      <c r="FV175" s="134"/>
      <c r="FW175" s="134"/>
      <c r="FX175" s="134"/>
      <c r="FY175" s="134"/>
      <c r="FZ175" s="134"/>
      <c r="GA175" s="134"/>
      <c r="GB175" s="134"/>
      <c r="GC175" s="134"/>
      <c r="GD175" s="134"/>
      <c r="GE175" s="134"/>
      <c r="GF175" s="134"/>
      <c r="GG175" s="134"/>
      <c r="GH175" s="134"/>
      <c r="GI175" s="134"/>
      <c r="GJ175" s="134"/>
      <c r="GK175" s="134"/>
      <c r="GL175" s="134"/>
      <c r="GM175" s="134"/>
      <c r="GN175" s="134"/>
      <c r="GO175" s="134"/>
      <c r="GP175" s="134"/>
      <c r="GQ175" s="134"/>
      <c r="GR175" s="134"/>
      <c r="GS175" s="134"/>
      <c r="GT175" s="134"/>
      <c r="GU175" s="134"/>
      <c r="GV175" s="134"/>
      <c r="GW175" s="134"/>
      <c r="GX175" s="134"/>
      <c r="GY175" s="134"/>
      <c r="GZ175" s="134"/>
      <c r="HA175" s="134"/>
      <c r="HB175" s="134"/>
      <c r="HC175" s="134"/>
      <c r="HD175" s="134"/>
      <c r="HE175" s="134"/>
      <c r="HF175" s="134"/>
      <c r="HG175" s="134"/>
      <c r="HH175" s="134"/>
      <c r="HI175" s="134"/>
      <c r="HJ175" s="134"/>
      <c r="HK175" s="134"/>
      <c r="HL175" s="134"/>
      <c r="HM175" s="134"/>
      <c r="HN175" s="134"/>
      <c r="HO175" s="134"/>
      <c r="HP175" s="134"/>
      <c r="HQ175" s="134"/>
      <c r="HR175" s="134"/>
      <c r="HS175" s="134"/>
      <c r="HT175" s="134"/>
      <c r="HU175" s="134"/>
      <c r="HV175" s="134"/>
      <c r="HW175" s="134"/>
      <c r="HX175" s="134"/>
      <c r="HY175" s="134"/>
      <c r="HZ175" s="134"/>
      <c r="IA175" s="134"/>
      <c r="IB175" s="134"/>
      <c r="IC175" s="134"/>
      <c r="ID175" s="134"/>
      <c r="IE175" s="134"/>
      <c r="IF175" s="134"/>
      <c r="IG175" s="134"/>
      <c r="IH175" s="134"/>
      <c r="II175" s="134"/>
      <c r="IJ175" s="134"/>
      <c r="IK175" s="134"/>
      <c r="IL175" s="134"/>
      <c r="IM175" s="134"/>
      <c r="IN175" s="134"/>
      <c r="IO175" s="134"/>
      <c r="IP175" s="134"/>
      <c r="IQ175" s="134"/>
      <c r="IR175" s="134"/>
      <c r="IS175" s="134"/>
      <c r="IT175" s="134"/>
      <c r="IU175" s="134"/>
      <c r="IV175" s="134"/>
      <c r="IW175" s="134"/>
      <c r="IX175" s="134"/>
      <c r="IY175" s="134"/>
      <c r="IZ175" s="134"/>
      <c r="JA175" s="134"/>
      <c r="JB175" s="134"/>
      <c r="JC175" s="134"/>
      <c r="JD175" s="134"/>
      <c r="JE175" s="134"/>
      <c r="JF175" s="134"/>
      <c r="JG175" s="134"/>
      <c r="JH175" s="134"/>
      <c r="JI175" s="134"/>
      <c r="JJ175" s="134"/>
      <c r="JK175" s="134"/>
      <c r="JL175" s="134"/>
      <c r="JM175" s="134"/>
      <c r="JN175" s="134"/>
      <c r="JO175" s="134"/>
      <c r="JP175" s="134"/>
      <c r="JQ175" s="134"/>
      <c r="JR175" s="134"/>
      <c r="JS175" s="134"/>
      <c r="JT175" s="134"/>
      <c r="JU175" s="134"/>
      <c r="JV175" s="134"/>
      <c r="JW175" s="134"/>
      <c r="JX175" s="134"/>
      <c r="JY175" s="134"/>
      <c r="JZ175" s="134"/>
      <c r="KA175" s="134"/>
      <c r="KB175" s="134"/>
      <c r="KC175" s="134"/>
      <c r="KD175" s="134"/>
      <c r="KE175" s="134"/>
      <c r="KF175" s="134"/>
      <c r="KG175" s="134"/>
      <c r="KH175" s="134"/>
      <c r="KI175" s="134"/>
      <c r="KJ175" s="134"/>
      <c r="KK175" s="134"/>
      <c r="KL175" s="134"/>
      <c r="KM175" s="134"/>
      <c r="KN175" s="134"/>
      <c r="KO175" s="134"/>
      <c r="KP175" s="134"/>
      <c r="KQ175" s="134"/>
      <c r="KR175" s="134"/>
      <c r="KS175" s="134"/>
      <c r="KT175" s="134"/>
      <c r="KU175" s="134"/>
      <c r="KV175" s="134"/>
      <c r="KW175" s="134"/>
      <c r="KX175" s="134"/>
      <c r="KY175" s="134"/>
      <c r="KZ175" s="134"/>
      <c r="LA175" s="134"/>
      <c r="LB175" s="134"/>
      <c r="LC175" s="134"/>
      <c r="LD175" s="134"/>
      <c r="LE175" s="134"/>
      <c r="LF175" s="134"/>
      <c r="LG175" s="134"/>
      <c r="LH175" s="134"/>
      <c r="LI175" s="134"/>
      <c r="LJ175" s="134"/>
      <c r="LK175" s="134"/>
      <c r="LL175" s="134"/>
      <c r="LM175" s="134"/>
      <c r="LN175" s="134"/>
      <c r="LO175" s="134"/>
      <c r="LP175" s="134"/>
      <c r="LQ175" s="134"/>
      <c r="LR175" s="134"/>
      <c r="LS175" s="134"/>
      <c r="LT175" s="134"/>
      <c r="LU175" s="134"/>
      <c r="LV175" s="134"/>
      <c r="LW175" s="134"/>
      <c r="LX175" s="134"/>
      <c r="LY175" s="134"/>
      <c r="LZ175" s="134"/>
      <c r="MA175" s="134"/>
      <c r="MB175" s="134"/>
      <c r="MC175" s="134"/>
      <c r="MD175" s="134"/>
      <c r="ME175" s="134"/>
      <c r="MF175" s="134"/>
      <c r="MG175" s="134"/>
      <c r="MH175" s="134"/>
      <c r="MI175" s="134"/>
      <c r="MJ175" s="134"/>
      <c r="MK175" s="134"/>
      <c r="ML175" s="134"/>
      <c r="MM175" s="134"/>
      <c r="MN175" s="134"/>
      <c r="MO175" s="134"/>
      <c r="MP175" s="134"/>
      <c r="MQ175" s="134"/>
      <c r="MR175" s="134"/>
      <c r="MS175" s="134"/>
      <c r="MT175" s="134"/>
      <c r="MU175" s="134"/>
      <c r="MV175" s="134"/>
      <c r="MW175" s="134"/>
      <c r="MX175" s="134"/>
      <c r="MY175" s="134"/>
      <c r="MZ175" s="134"/>
      <c r="NA175" s="134"/>
      <c r="NB175" s="134"/>
      <c r="NC175" s="134"/>
      <c r="ND175" s="134"/>
      <c r="NE175" s="134"/>
      <c r="NF175" s="134"/>
      <c r="NG175" s="134"/>
      <c r="NH175" s="134"/>
      <c r="NI175" s="134"/>
      <c r="NJ175" s="134"/>
      <c r="NK175" s="134"/>
      <c r="NL175" s="134"/>
      <c r="NM175" s="134"/>
      <c r="NN175" s="134"/>
      <c r="NO175" s="134"/>
      <c r="NP175" s="134"/>
      <c r="NQ175" s="134"/>
      <c r="NR175" s="134"/>
      <c r="NS175" s="134"/>
      <c r="NT175" s="134"/>
      <c r="NU175" s="134"/>
      <c r="NV175" s="134"/>
      <c r="NW175" s="134"/>
      <c r="NX175" s="134"/>
      <c r="NY175" s="134"/>
      <c r="NZ175" s="134"/>
      <c r="OA175" s="134"/>
      <c r="OB175" s="134"/>
      <c r="OC175" s="134"/>
      <c r="OD175" s="134"/>
      <c r="OE175" s="134"/>
      <c r="OF175" s="134"/>
      <c r="OG175" s="134"/>
      <c r="OH175" s="134"/>
      <c r="OI175" s="134"/>
      <c r="OJ175" s="134"/>
      <c r="OK175" s="134"/>
      <c r="OL175" s="134"/>
      <c r="OM175" s="134"/>
      <c r="ON175" s="134"/>
      <c r="OO175" s="134"/>
      <c r="OP175" s="134"/>
      <c r="OQ175" s="134"/>
      <c r="OR175" s="134"/>
      <c r="OS175" s="134"/>
      <c r="OT175" s="134"/>
      <c r="OU175" s="134"/>
      <c r="OV175" s="134"/>
      <c r="OW175" s="134"/>
      <c r="OX175" s="134"/>
      <c r="OY175" s="134"/>
      <c r="OZ175" s="134"/>
      <c r="PA175" s="134"/>
      <c r="PB175" s="134"/>
      <c r="PC175" s="134"/>
      <c r="PD175" s="134"/>
      <c r="PE175" s="134"/>
      <c r="PF175" s="134"/>
      <c r="PG175" s="134"/>
      <c r="PH175" s="134"/>
      <c r="PI175" s="134"/>
      <c r="PJ175" s="134"/>
      <c r="PK175" s="134"/>
      <c r="PL175" s="134"/>
      <c r="PM175" s="134"/>
      <c r="PN175" s="134"/>
      <c r="PO175" s="134"/>
      <c r="PP175" s="134"/>
      <c r="PQ175" s="134"/>
      <c r="PR175" s="134"/>
      <c r="PS175" s="134"/>
      <c r="PT175" s="134"/>
      <c r="PU175" s="134"/>
      <c r="PV175" s="134"/>
      <c r="PW175" s="134"/>
      <c r="PX175" s="134"/>
      <c r="PY175" s="134"/>
      <c r="PZ175" s="134"/>
      <c r="QA175" s="134"/>
      <c r="QB175" s="134"/>
      <c r="QC175" s="134"/>
      <c r="QD175" s="134"/>
      <c r="QE175" s="134"/>
      <c r="QF175" s="134"/>
      <c r="QG175" s="134"/>
      <c r="QH175" s="134"/>
      <c r="QI175" s="134"/>
      <c r="QJ175" s="134"/>
      <c r="QK175" s="134"/>
      <c r="QL175" s="134"/>
      <c r="QM175" s="134"/>
      <c r="QN175" s="134"/>
      <c r="QO175" s="134"/>
      <c r="QP175" s="134"/>
      <c r="QQ175" s="134"/>
      <c r="QR175" s="134"/>
      <c r="QS175" s="134"/>
      <c r="QT175" s="134"/>
      <c r="QU175" s="134"/>
      <c r="QV175" s="134"/>
      <c r="QW175" s="134"/>
      <c r="QX175" s="134"/>
      <c r="QY175" s="134"/>
      <c r="QZ175" s="134"/>
      <c r="RA175" s="134"/>
      <c r="RB175" s="134"/>
      <c r="RC175" s="134"/>
      <c r="RD175" s="134"/>
      <c r="RE175" s="134"/>
      <c r="RF175" s="134"/>
      <c r="RG175" s="134"/>
      <c r="RH175" s="134"/>
      <c r="RI175" s="134"/>
      <c r="RJ175" s="134"/>
      <c r="RK175" s="134"/>
      <c r="RL175" s="134"/>
      <c r="RM175" s="134"/>
      <c r="RN175" s="134"/>
      <c r="RO175" s="134"/>
      <c r="RP175" s="134"/>
      <c r="RQ175" s="134"/>
      <c r="RR175" s="134"/>
      <c r="RS175" s="134"/>
      <c r="RT175" s="134"/>
      <c r="RU175" s="134"/>
      <c r="RV175" s="134"/>
      <c r="RW175" s="134"/>
      <c r="RX175" s="134"/>
      <c r="RY175" s="134"/>
      <c r="RZ175" s="134"/>
      <c r="SA175" s="134"/>
      <c r="SB175" s="134"/>
      <c r="SC175" s="134"/>
      <c r="SD175" s="134"/>
      <c r="SE175" s="134"/>
      <c r="SF175" s="134"/>
      <c r="SG175" s="134"/>
      <c r="SH175" s="134"/>
      <c r="SI175" s="134"/>
      <c r="SJ175" s="134"/>
      <c r="SK175" s="134"/>
      <c r="SL175" s="134"/>
      <c r="SM175" s="134"/>
      <c r="SN175" s="134"/>
      <c r="SO175" s="134"/>
      <c r="SP175" s="134"/>
      <c r="SQ175" s="134"/>
      <c r="SR175" s="134"/>
      <c r="SS175" s="134"/>
      <c r="ST175" s="134"/>
      <c r="SU175" s="134"/>
      <c r="SV175" s="134"/>
      <c r="SW175" s="134"/>
      <c r="SX175" s="134"/>
      <c r="SY175" s="134"/>
      <c r="SZ175" s="134"/>
      <c r="TA175" s="134"/>
      <c r="TB175" s="134"/>
      <c r="TC175" s="134"/>
      <c r="TD175" s="134"/>
      <c r="TE175" s="134"/>
      <c r="TF175" s="134"/>
      <c r="TG175" s="134"/>
      <c r="TH175" s="134"/>
      <c r="TI175" s="134"/>
      <c r="TJ175" s="134"/>
      <c r="TK175" s="134"/>
      <c r="TL175" s="134"/>
      <c r="TM175" s="134"/>
      <c r="TN175" s="134"/>
      <c r="TO175" s="134"/>
      <c r="TP175" s="134"/>
      <c r="TQ175" s="134"/>
      <c r="TR175" s="134"/>
      <c r="TS175" s="134"/>
      <c r="TT175" s="134"/>
      <c r="TU175" s="134"/>
      <c r="TV175" s="134"/>
      <c r="TW175" s="134"/>
      <c r="TX175" s="134"/>
      <c r="TY175" s="134"/>
      <c r="TZ175" s="134"/>
      <c r="UA175" s="134"/>
      <c r="UB175" s="134"/>
      <c r="UC175" s="134"/>
      <c r="UD175" s="134"/>
      <c r="UE175" s="134"/>
      <c r="UF175" s="134"/>
      <c r="UG175" s="134"/>
      <c r="UH175" s="134"/>
      <c r="UI175" s="134"/>
      <c r="UJ175" s="134"/>
      <c r="UK175" s="134"/>
      <c r="UL175" s="134"/>
      <c r="UM175" s="134"/>
      <c r="UN175" s="134"/>
      <c r="UO175" s="134"/>
      <c r="UP175" s="134"/>
      <c r="UQ175" s="134"/>
      <c r="UR175" s="134"/>
      <c r="US175" s="134"/>
      <c r="UT175" s="134"/>
      <c r="UU175" s="134"/>
      <c r="UV175" s="134"/>
      <c r="UW175" s="134"/>
      <c r="UX175" s="134"/>
      <c r="UY175" s="134"/>
      <c r="UZ175" s="134"/>
      <c r="VA175" s="134"/>
      <c r="VB175" s="134"/>
      <c r="VC175" s="134"/>
      <c r="VD175" s="134"/>
      <c r="VE175" s="134"/>
      <c r="VF175" s="134"/>
      <c r="VG175" s="134"/>
      <c r="VH175" s="134"/>
      <c r="VI175" s="134"/>
      <c r="VJ175" s="134"/>
      <c r="VK175" s="134"/>
      <c r="VL175" s="134"/>
      <c r="VM175" s="134"/>
      <c r="VN175" s="134"/>
      <c r="VO175" s="134"/>
      <c r="VP175" s="134"/>
      <c r="VQ175" s="134"/>
      <c r="VR175" s="134"/>
      <c r="VS175" s="134"/>
      <c r="VT175" s="134"/>
      <c r="VU175" s="134"/>
      <c r="VV175" s="134"/>
      <c r="VW175" s="134"/>
      <c r="VX175" s="134"/>
      <c r="VY175" s="134"/>
      <c r="VZ175" s="134"/>
      <c r="WA175" s="134"/>
      <c r="WB175" s="134"/>
      <c r="WC175" s="134"/>
      <c r="WD175" s="134"/>
      <c r="WE175" s="134"/>
      <c r="WF175" s="134"/>
      <c r="WG175" s="134"/>
      <c r="WH175" s="134"/>
      <c r="WI175" s="134"/>
      <c r="WJ175" s="134"/>
      <c r="WK175" s="134"/>
      <c r="WL175" s="134"/>
      <c r="WM175" s="134"/>
      <c r="WN175" s="134"/>
      <c r="WO175" s="134"/>
      <c r="WP175" s="134"/>
      <c r="WQ175" s="134"/>
      <c r="WR175" s="134"/>
      <c r="WS175" s="134"/>
      <c r="WT175" s="134"/>
      <c r="WU175" s="134"/>
      <c r="WV175" s="134"/>
      <c r="WW175" s="134"/>
      <c r="WX175" s="134"/>
      <c r="WY175" s="134"/>
      <c r="WZ175" s="134"/>
      <c r="XA175" s="134"/>
      <c r="XB175" s="134"/>
      <c r="XC175" s="134"/>
      <c r="XD175" s="134"/>
      <c r="XE175" s="134"/>
      <c r="XF175" s="134"/>
      <c r="XG175" s="134"/>
      <c r="XH175" s="134"/>
      <c r="XI175" s="134"/>
      <c r="XJ175" s="134"/>
      <c r="XK175" s="134"/>
      <c r="XL175" s="134"/>
      <c r="XM175" s="134"/>
      <c r="XN175" s="134"/>
      <c r="XO175" s="134"/>
      <c r="XP175" s="134"/>
      <c r="XQ175" s="134"/>
      <c r="XR175" s="134"/>
      <c r="XS175" s="134"/>
      <c r="XT175" s="134"/>
      <c r="XU175" s="134"/>
      <c r="XV175" s="134"/>
      <c r="XW175" s="134"/>
      <c r="XX175" s="134"/>
      <c r="XY175" s="134"/>
      <c r="XZ175" s="134"/>
      <c r="YA175" s="134"/>
      <c r="YB175" s="134"/>
      <c r="YC175" s="134"/>
      <c r="YD175" s="134"/>
      <c r="YE175" s="134"/>
      <c r="YF175" s="134"/>
      <c r="YG175" s="134"/>
      <c r="YH175" s="134"/>
      <c r="YI175" s="134"/>
      <c r="YJ175" s="134"/>
      <c r="YK175" s="134"/>
      <c r="YL175" s="134"/>
      <c r="YM175" s="134"/>
      <c r="YN175" s="134"/>
      <c r="YO175" s="134"/>
      <c r="YP175" s="134"/>
      <c r="YQ175" s="134"/>
      <c r="YR175" s="134"/>
      <c r="YS175" s="134"/>
      <c r="YT175" s="134"/>
      <c r="YU175" s="134"/>
      <c r="YV175" s="134"/>
      <c r="YW175" s="134"/>
      <c r="YX175" s="134"/>
      <c r="YY175" s="134"/>
      <c r="YZ175" s="134"/>
      <c r="ZA175" s="134"/>
      <c r="ZB175" s="134"/>
      <c r="ZC175" s="134"/>
      <c r="ZD175" s="134"/>
      <c r="ZE175" s="134"/>
      <c r="ZF175" s="134"/>
      <c r="ZG175" s="134"/>
      <c r="ZH175" s="134"/>
      <c r="ZI175" s="134"/>
      <c r="ZJ175" s="134"/>
      <c r="ZK175" s="134"/>
      <c r="ZL175" s="134"/>
      <c r="ZM175" s="134"/>
      <c r="ZN175" s="134"/>
      <c r="ZO175" s="134"/>
      <c r="ZP175" s="134"/>
      <c r="ZQ175" s="134"/>
      <c r="ZR175" s="134"/>
      <c r="ZS175" s="134"/>
      <c r="ZT175" s="134"/>
      <c r="ZU175" s="134"/>
      <c r="ZV175" s="134"/>
      <c r="ZW175" s="134"/>
      <c r="ZX175" s="134"/>
      <c r="ZY175" s="134"/>
      <c r="ZZ175" s="134"/>
      <c r="AAA175" s="134"/>
      <c r="AAB175" s="134"/>
      <c r="AAC175" s="134"/>
      <c r="AAD175" s="134"/>
      <c r="AAE175" s="134"/>
      <c r="AAF175" s="134"/>
      <c r="AAG175" s="134"/>
      <c r="AAH175" s="134"/>
      <c r="AAI175" s="134"/>
      <c r="AAJ175" s="134"/>
      <c r="AAK175" s="134"/>
      <c r="AAL175" s="134"/>
      <c r="AAM175" s="134"/>
      <c r="AAN175" s="134"/>
      <c r="AAO175" s="134"/>
      <c r="AAP175" s="134"/>
      <c r="AAQ175" s="134"/>
      <c r="AAR175" s="134"/>
      <c r="AAS175" s="134"/>
      <c r="AAT175" s="134"/>
      <c r="AAU175" s="134"/>
      <c r="AAV175" s="134"/>
      <c r="AAW175" s="134"/>
      <c r="AAX175" s="134"/>
      <c r="AAY175" s="134"/>
      <c r="AAZ175" s="134"/>
      <c r="ABA175" s="134"/>
      <c r="ABB175" s="134"/>
      <c r="ABC175" s="134"/>
      <c r="ABD175" s="134"/>
      <c r="ABE175" s="134"/>
      <c r="ABF175" s="134"/>
      <c r="ABG175" s="134"/>
      <c r="ABH175" s="134"/>
      <c r="ABI175" s="134"/>
      <c r="ABJ175" s="134"/>
      <c r="ABK175" s="134"/>
      <c r="ABL175" s="134"/>
      <c r="ABM175" s="134"/>
      <c r="ABN175" s="134"/>
      <c r="ABO175" s="134"/>
      <c r="ABP175" s="134"/>
      <c r="ABQ175" s="134"/>
      <c r="ABR175" s="134"/>
      <c r="ABS175" s="134"/>
      <c r="ABT175" s="134"/>
      <c r="ABU175" s="134"/>
      <c r="ABV175" s="134"/>
      <c r="ABW175" s="134"/>
      <c r="ABX175" s="134"/>
      <c r="ABY175" s="134"/>
      <c r="ABZ175" s="134"/>
      <c r="ACA175" s="134"/>
      <c r="ACB175" s="134"/>
      <c r="ACC175" s="134"/>
      <c r="ACD175" s="134"/>
      <c r="ACE175" s="134"/>
      <c r="ACF175" s="134"/>
      <c r="ACG175" s="134"/>
      <c r="ACH175" s="134"/>
      <c r="ACI175" s="134"/>
      <c r="ACJ175" s="134"/>
      <c r="ACK175" s="134"/>
      <c r="ACL175" s="134"/>
      <c r="ACM175" s="134"/>
      <c r="ACN175" s="134"/>
      <c r="ACO175" s="134"/>
      <c r="ACP175" s="134"/>
      <c r="ACQ175" s="134"/>
      <c r="ACR175" s="134"/>
      <c r="ACS175" s="134"/>
      <c r="ACT175" s="134"/>
      <c r="ACU175" s="134"/>
      <c r="ACV175" s="134"/>
      <c r="ACW175" s="134"/>
      <c r="ACX175" s="134"/>
      <c r="ACY175" s="134"/>
      <c r="ACZ175" s="134"/>
      <c r="ADA175" s="134"/>
      <c r="ADB175" s="134"/>
      <c r="ADC175" s="134"/>
      <c r="ADD175" s="134"/>
      <c r="ADE175" s="134"/>
      <c r="ADF175" s="134"/>
      <c r="ADG175" s="134"/>
      <c r="ADH175" s="134"/>
      <c r="ADI175" s="134"/>
      <c r="ADJ175" s="134"/>
      <c r="ADK175" s="134"/>
      <c r="ADL175" s="134"/>
      <c r="ADM175" s="134"/>
      <c r="ADN175" s="134"/>
      <c r="ADO175" s="134"/>
      <c r="ADP175" s="134"/>
      <c r="ADQ175" s="134"/>
      <c r="ADR175" s="134"/>
      <c r="ADS175" s="134"/>
      <c r="ADT175" s="134"/>
      <c r="ADU175" s="134"/>
      <c r="ADV175" s="134"/>
      <c r="ADW175" s="134"/>
      <c r="ADX175" s="134"/>
      <c r="ADY175" s="134"/>
      <c r="ADZ175" s="134"/>
      <c r="AEA175" s="134"/>
      <c r="AEB175" s="134"/>
      <c r="AEC175" s="134"/>
      <c r="AED175" s="134"/>
      <c r="AEE175" s="134"/>
      <c r="AEF175" s="134"/>
      <c r="AEG175" s="134"/>
      <c r="AEH175" s="134"/>
      <c r="AEI175" s="134"/>
      <c r="AEJ175" s="134"/>
      <c r="AEK175" s="134"/>
      <c r="AEL175" s="134"/>
      <c r="AEM175" s="134"/>
      <c r="AEN175" s="134"/>
      <c r="AEO175" s="134"/>
      <c r="AEP175" s="134"/>
      <c r="AEQ175" s="134"/>
      <c r="AER175" s="134"/>
      <c r="AES175" s="134"/>
      <c r="AET175" s="134"/>
      <c r="AEU175" s="134"/>
      <c r="AEV175" s="134"/>
      <c r="AEW175" s="134"/>
      <c r="AEX175" s="134"/>
      <c r="AEY175" s="134"/>
      <c r="AEZ175" s="134"/>
      <c r="AFA175" s="134"/>
      <c r="AFB175" s="134"/>
      <c r="AFC175" s="134"/>
      <c r="AFD175" s="134"/>
      <c r="AFE175" s="134"/>
      <c r="AFF175" s="134"/>
      <c r="AFG175" s="134"/>
      <c r="AFH175" s="134"/>
      <c r="AFI175" s="134"/>
      <c r="AFJ175" s="134"/>
      <c r="AFK175" s="134"/>
      <c r="AFL175" s="134"/>
      <c r="AFM175" s="134"/>
      <c r="AFN175" s="134"/>
      <c r="AFO175" s="134"/>
      <c r="AFP175" s="134"/>
      <c r="AFQ175" s="134"/>
      <c r="AFR175" s="134"/>
      <c r="AFS175" s="134"/>
      <c r="AFT175" s="134"/>
      <c r="AFU175" s="134"/>
      <c r="AFV175" s="134"/>
      <c r="AFW175" s="134"/>
      <c r="AFX175" s="134"/>
      <c r="AFY175" s="134"/>
      <c r="AFZ175" s="134"/>
      <c r="AGA175" s="134"/>
      <c r="AGB175" s="134"/>
      <c r="AGC175" s="134"/>
      <c r="AGD175" s="134"/>
      <c r="AGE175" s="134"/>
      <c r="AGF175" s="134"/>
      <c r="AGG175" s="134"/>
      <c r="AGH175" s="134"/>
      <c r="AGI175" s="134"/>
      <c r="AGJ175" s="134"/>
      <c r="AGK175" s="134"/>
      <c r="AGL175" s="134"/>
      <c r="AGM175" s="134"/>
      <c r="AGN175" s="134"/>
      <c r="AGO175" s="134"/>
      <c r="AGP175" s="134"/>
      <c r="AGQ175" s="134"/>
      <c r="AGR175" s="134"/>
      <c r="AGS175" s="134"/>
      <c r="AGT175" s="134"/>
      <c r="AGU175" s="134"/>
      <c r="AGV175" s="134"/>
      <c r="AGW175" s="134"/>
      <c r="AGX175" s="134"/>
      <c r="AGY175" s="134"/>
      <c r="AGZ175" s="134"/>
      <c r="AHA175" s="134"/>
      <c r="AHB175" s="134"/>
      <c r="AHC175" s="134"/>
      <c r="AHD175" s="134"/>
      <c r="AHE175" s="134"/>
      <c r="AHF175" s="134"/>
      <c r="AHG175" s="134"/>
      <c r="AHH175" s="134"/>
      <c r="AHI175" s="134"/>
      <c r="AHJ175" s="134"/>
      <c r="AHK175" s="134"/>
      <c r="AHL175" s="134"/>
      <c r="AHM175" s="134"/>
      <c r="AHN175" s="134"/>
      <c r="AHO175" s="134"/>
      <c r="AHP175" s="134"/>
      <c r="AHQ175" s="134"/>
      <c r="AHR175" s="134"/>
      <c r="AHS175" s="134"/>
      <c r="AHT175" s="134"/>
      <c r="AHU175" s="134"/>
      <c r="AHV175" s="134"/>
      <c r="AHW175" s="134"/>
      <c r="AHX175" s="134"/>
      <c r="AHY175" s="134"/>
      <c r="AHZ175" s="134"/>
      <c r="AIA175" s="134"/>
      <c r="AIB175" s="134"/>
      <c r="AIC175" s="134"/>
      <c r="AID175" s="134"/>
      <c r="AIE175" s="134"/>
      <c r="AIF175" s="134"/>
      <c r="AIG175" s="134"/>
      <c r="AIH175" s="134"/>
      <c r="AII175" s="134"/>
      <c r="AIJ175" s="134"/>
      <c r="AIK175" s="134"/>
      <c r="AIL175" s="134"/>
      <c r="AIM175" s="134"/>
      <c r="AIN175" s="134"/>
      <c r="AIO175" s="134"/>
      <c r="AIP175" s="134"/>
      <c r="AIQ175" s="134"/>
      <c r="AIR175" s="134"/>
      <c r="AIS175" s="134"/>
      <c r="AIT175" s="134"/>
      <c r="AIU175" s="134"/>
      <c r="AIV175" s="134"/>
      <c r="AIW175" s="134"/>
      <c r="AIX175" s="134"/>
      <c r="AIY175" s="134"/>
      <c r="AIZ175" s="134"/>
      <c r="AJA175" s="134"/>
      <c r="AJB175" s="134"/>
      <c r="AJC175" s="134"/>
      <c r="AJD175" s="134"/>
      <c r="AJE175" s="134"/>
      <c r="AJF175" s="134"/>
      <c r="AJG175" s="134"/>
      <c r="AJH175" s="134"/>
      <c r="AJI175" s="134"/>
      <c r="AJJ175" s="134"/>
      <c r="AJK175" s="134"/>
      <c r="AJL175" s="134"/>
      <c r="AJM175" s="134"/>
      <c r="AJN175" s="134"/>
      <c r="AJO175" s="134"/>
      <c r="AJP175" s="134"/>
      <c r="AJQ175" s="134"/>
      <c r="AJR175" s="134"/>
      <c r="AJS175" s="134"/>
      <c r="AJT175" s="134"/>
      <c r="AJU175" s="134"/>
      <c r="AJV175" s="134"/>
      <c r="AJW175" s="134"/>
      <c r="AJX175" s="134"/>
      <c r="AJY175" s="134"/>
      <c r="AJZ175" s="134"/>
      <c r="AKA175" s="134"/>
      <c r="AKB175" s="134"/>
      <c r="AKC175" s="134"/>
      <c r="AKD175" s="134"/>
      <c r="AKE175" s="134"/>
      <c r="AKF175" s="134"/>
      <c r="AKG175" s="134"/>
      <c r="AKH175" s="134"/>
      <c r="AKI175" s="134"/>
      <c r="AKJ175" s="134"/>
      <c r="AKK175" s="134"/>
      <c r="AKL175" s="134"/>
      <c r="AKM175" s="134"/>
      <c r="AKN175" s="134"/>
      <c r="AKO175" s="134"/>
      <c r="AKP175" s="134"/>
      <c r="AKQ175" s="134"/>
      <c r="AKR175" s="134"/>
      <c r="AKS175" s="134"/>
      <c r="AKT175" s="134"/>
      <c r="AKU175" s="134"/>
      <c r="AKV175" s="134"/>
      <c r="AKW175" s="134"/>
      <c r="AKX175" s="134"/>
      <c r="AKY175" s="134"/>
      <c r="AKZ175" s="134"/>
      <c r="ALA175" s="134"/>
      <c r="ALB175" s="134"/>
      <c r="ALC175" s="134"/>
      <c r="ALD175" s="134"/>
      <c r="ALE175" s="134"/>
      <c r="ALF175" s="134"/>
      <c r="ALG175" s="134"/>
      <c r="ALH175" s="134"/>
      <c r="ALI175" s="134"/>
      <c r="ALJ175" s="134"/>
      <c r="ALK175" s="134"/>
      <c r="ALL175" s="134"/>
      <c r="ALM175" s="134"/>
      <c r="ALN175" s="134"/>
      <c r="ALO175" s="134"/>
      <c r="ALP175" s="134"/>
      <c r="ALQ175" s="134"/>
      <c r="ALR175" s="134"/>
      <c r="ALS175" s="134"/>
      <c r="ALT175" s="134"/>
      <c r="ALU175" s="134"/>
      <c r="ALV175" s="134"/>
      <c r="ALW175" s="134"/>
      <c r="ALX175" s="134"/>
      <c r="ALY175" s="134"/>
      <c r="ALZ175" s="134"/>
      <c r="AMA175" s="134"/>
      <c r="AMB175" s="134"/>
      <c r="AMC175" s="134"/>
      <c r="AMD175" s="134"/>
      <c r="AME175" s="134"/>
      <c r="AMF175" s="134"/>
      <c r="AMG175" s="134"/>
      <c r="AMH175" s="134"/>
      <c r="AMI175" s="134"/>
      <c r="AMJ175" s="134"/>
      <c r="AMK175" s="134"/>
      <c r="AML175" s="134"/>
      <c r="AMM175" s="134"/>
      <c r="AMN175" s="134"/>
      <c r="AMO175" s="134"/>
      <c r="AMP175" s="134"/>
      <c r="AMQ175" s="134"/>
      <c r="AMR175" s="134"/>
      <c r="AMS175" s="134"/>
      <c r="AMT175" s="134"/>
      <c r="AMU175" s="134"/>
      <c r="AMV175" s="134"/>
      <c r="AMW175" s="134"/>
      <c r="AMX175" s="134"/>
      <c r="AMY175" s="134"/>
      <c r="AMZ175" s="134"/>
      <c r="ANA175" s="134"/>
      <c r="ANB175" s="134"/>
      <c r="ANC175" s="134"/>
      <c r="AND175" s="134"/>
      <c r="ANE175" s="134"/>
      <c r="ANF175" s="134"/>
      <c r="ANG175" s="134"/>
      <c r="ANH175" s="134"/>
      <c r="ANI175" s="134"/>
      <c r="ANJ175" s="134"/>
      <c r="ANK175" s="134"/>
      <c r="ANL175" s="134"/>
      <c r="ANM175" s="134"/>
      <c r="ANN175" s="134"/>
      <c r="ANO175" s="134"/>
      <c r="ANP175" s="134"/>
      <c r="ANQ175" s="134"/>
      <c r="ANR175" s="134"/>
      <c r="ANS175" s="134"/>
      <c r="ANT175" s="134"/>
      <c r="ANU175" s="134"/>
      <c r="ANV175" s="134"/>
      <c r="ANW175" s="134"/>
      <c r="ANX175" s="134"/>
      <c r="ANY175" s="134"/>
      <c r="ANZ175" s="134"/>
      <c r="AOA175" s="134"/>
      <c r="AOB175" s="134"/>
      <c r="AOC175" s="134"/>
      <c r="AOD175" s="134"/>
      <c r="AOE175" s="134"/>
      <c r="AOF175" s="134"/>
      <c r="AOG175" s="134"/>
      <c r="AOH175" s="134"/>
      <c r="AOI175" s="134"/>
      <c r="AOJ175" s="134"/>
      <c r="AOK175" s="134"/>
      <c r="AOL175" s="134"/>
      <c r="AOM175" s="134"/>
      <c r="AON175" s="134"/>
      <c r="AOO175" s="134"/>
      <c r="AOP175" s="134"/>
      <c r="AOQ175" s="134"/>
      <c r="AOR175" s="134"/>
      <c r="AOS175" s="134"/>
      <c r="AOT175" s="134"/>
      <c r="AOU175" s="134"/>
      <c r="AOV175" s="134"/>
      <c r="AOW175" s="134"/>
      <c r="AOX175" s="134"/>
      <c r="AOY175" s="134"/>
      <c r="AOZ175" s="134"/>
      <c r="APA175" s="134"/>
      <c r="APB175" s="134"/>
      <c r="APC175" s="134"/>
      <c r="APD175" s="134"/>
      <c r="APE175" s="134"/>
      <c r="APF175" s="134"/>
      <c r="APG175" s="134"/>
      <c r="APH175" s="134"/>
      <c r="API175" s="134"/>
      <c r="APJ175" s="134"/>
      <c r="APK175" s="134"/>
      <c r="APL175" s="134"/>
      <c r="APM175" s="134"/>
      <c r="APN175" s="134"/>
      <c r="APO175" s="134"/>
      <c r="APP175" s="134"/>
      <c r="APQ175" s="134"/>
      <c r="APR175" s="134"/>
      <c r="APS175" s="134"/>
      <c r="APT175" s="134"/>
      <c r="APU175" s="134"/>
      <c r="APV175" s="134"/>
      <c r="APW175" s="134"/>
      <c r="APX175" s="134"/>
      <c r="APY175" s="134"/>
      <c r="APZ175" s="134"/>
      <c r="AQA175" s="134"/>
      <c r="AQB175" s="134"/>
      <c r="AQC175" s="134"/>
      <c r="AQD175" s="134"/>
      <c r="AQE175" s="134"/>
      <c r="AQF175" s="134"/>
      <c r="AQG175" s="134"/>
      <c r="AQH175" s="134"/>
      <c r="AQI175" s="134"/>
      <c r="AQJ175" s="134"/>
      <c r="AQK175" s="134"/>
      <c r="AQL175" s="134"/>
      <c r="AQM175" s="134"/>
      <c r="AQN175" s="134"/>
      <c r="AQO175" s="134"/>
      <c r="AQP175" s="134"/>
      <c r="AQQ175" s="134"/>
      <c r="AQR175" s="134"/>
      <c r="AQS175" s="134"/>
      <c r="AQT175" s="134"/>
      <c r="AQU175" s="134"/>
      <c r="AQV175" s="134"/>
      <c r="AQW175" s="134"/>
      <c r="AQX175" s="134"/>
      <c r="AQY175" s="134"/>
      <c r="AQZ175" s="134"/>
      <c r="ARA175" s="134"/>
      <c r="ARB175" s="134"/>
      <c r="ARC175" s="134"/>
      <c r="ARD175" s="134"/>
      <c r="ARE175" s="134"/>
      <c r="ARF175" s="134"/>
      <c r="ARG175" s="134"/>
      <c r="ARH175" s="134"/>
      <c r="ARI175" s="134"/>
      <c r="ARJ175" s="134"/>
      <c r="ARK175" s="134"/>
      <c r="ARL175" s="134"/>
      <c r="ARM175" s="134"/>
      <c r="ARN175" s="134"/>
      <c r="ARO175" s="134"/>
      <c r="ARP175" s="134"/>
      <c r="ARQ175" s="134"/>
      <c r="ARR175" s="134"/>
      <c r="ARS175" s="134"/>
      <c r="ART175" s="134"/>
      <c r="ARU175" s="134"/>
      <c r="ARV175" s="134"/>
      <c r="ARW175" s="134"/>
      <c r="ARX175" s="134"/>
      <c r="ARY175" s="134"/>
      <c r="ARZ175" s="134"/>
      <c r="ASA175" s="134"/>
      <c r="ASB175" s="134"/>
      <c r="ASC175" s="134"/>
      <c r="ASD175" s="134"/>
      <c r="ASE175" s="134"/>
      <c r="ASF175" s="134"/>
      <c r="ASG175" s="134"/>
      <c r="ASH175" s="134"/>
      <c r="ASI175" s="134"/>
      <c r="ASJ175" s="134"/>
      <c r="ASK175" s="134"/>
      <c r="ASL175" s="134"/>
      <c r="ASM175" s="134"/>
      <c r="ASN175" s="134"/>
      <c r="ASO175" s="134"/>
      <c r="ASP175" s="134"/>
      <c r="ASQ175" s="134"/>
      <c r="ASR175" s="134"/>
      <c r="ASS175" s="134"/>
      <c r="AST175" s="134"/>
      <c r="ASU175" s="134"/>
      <c r="ASV175" s="134"/>
      <c r="ASW175" s="134"/>
      <c r="ASX175" s="134"/>
      <c r="ASY175" s="134"/>
      <c r="ASZ175" s="134"/>
      <c r="ATA175" s="134"/>
      <c r="ATB175" s="134"/>
      <c r="ATC175" s="134"/>
      <c r="ATD175" s="134"/>
      <c r="ATE175" s="134"/>
      <c r="ATF175" s="134"/>
      <c r="ATG175" s="134"/>
      <c r="ATH175" s="134"/>
      <c r="ATI175" s="134"/>
      <c r="ATJ175" s="134"/>
      <c r="ATK175" s="134"/>
      <c r="ATL175" s="134"/>
    </row>
    <row r="176" spans="1:1208" s="128" customFormat="1" ht="15" customHeight="1" x14ac:dyDescent="0.25">
      <c r="A176" s="98" t="s">
        <v>201</v>
      </c>
      <c r="B176" s="98"/>
      <c r="C176" s="98"/>
      <c r="D176" s="98"/>
      <c r="E176" s="98"/>
      <c r="F176" s="98"/>
      <c r="G176" s="98"/>
      <c r="H176" s="98"/>
      <c r="I176" s="125"/>
      <c r="J176" s="125"/>
      <c r="K176" s="126"/>
      <c r="L176" s="126"/>
      <c r="M176" s="126"/>
      <c r="N176" s="126"/>
      <c r="O176" s="126"/>
      <c r="P176" s="127"/>
      <c r="T176" s="134"/>
      <c r="U176" s="134"/>
      <c r="V176" s="134"/>
      <c r="W176" s="134"/>
      <c r="X176" s="134"/>
      <c r="Y176" s="134"/>
      <c r="Z176" s="134"/>
      <c r="AA176" s="134"/>
      <c r="AB176" s="134"/>
      <c r="AC176" s="134"/>
      <c r="AD176" s="134"/>
      <c r="AE176" s="134"/>
      <c r="AF176" s="134"/>
      <c r="AG176" s="134"/>
      <c r="AH176" s="134"/>
      <c r="AI176" s="134"/>
      <c r="AJ176" s="134"/>
      <c r="AK176" s="134"/>
      <c r="AL176" s="134"/>
      <c r="AM176" s="134"/>
      <c r="AN176" s="134"/>
      <c r="AO176" s="134"/>
      <c r="AP176" s="134"/>
      <c r="AQ176" s="134"/>
      <c r="AR176" s="134"/>
      <c r="AS176" s="134"/>
      <c r="AT176" s="134"/>
      <c r="AU176" s="134"/>
      <c r="AV176" s="134"/>
      <c r="AW176" s="134"/>
      <c r="AX176" s="134"/>
      <c r="AY176" s="134"/>
      <c r="AZ176" s="134"/>
      <c r="BA176" s="134"/>
      <c r="BB176" s="134"/>
      <c r="BC176" s="134"/>
      <c r="BD176" s="134"/>
      <c r="BE176" s="134"/>
      <c r="BF176" s="134"/>
      <c r="BG176" s="134"/>
      <c r="BH176" s="134"/>
      <c r="BI176" s="134"/>
      <c r="BJ176" s="134"/>
      <c r="BK176" s="134"/>
      <c r="BL176" s="134"/>
      <c r="BM176" s="134"/>
      <c r="BN176" s="134"/>
      <c r="BO176" s="134"/>
      <c r="BP176" s="134"/>
      <c r="BQ176" s="134"/>
      <c r="BR176" s="134"/>
      <c r="BS176" s="134"/>
      <c r="BT176" s="134"/>
      <c r="BU176" s="134"/>
      <c r="BV176" s="134"/>
      <c r="BW176" s="134"/>
      <c r="BX176" s="134"/>
      <c r="BY176" s="134"/>
      <c r="BZ176" s="134"/>
      <c r="CA176" s="134"/>
      <c r="CB176" s="134"/>
      <c r="CC176" s="134"/>
      <c r="CD176" s="134"/>
      <c r="CE176" s="134"/>
      <c r="CF176" s="134"/>
      <c r="CG176" s="134"/>
      <c r="CH176" s="134"/>
      <c r="CI176" s="134"/>
      <c r="CJ176" s="134"/>
      <c r="CK176" s="134"/>
      <c r="CL176" s="134"/>
      <c r="CM176" s="134"/>
      <c r="CN176" s="134"/>
      <c r="CO176" s="134"/>
      <c r="CP176" s="134"/>
      <c r="CQ176" s="134"/>
      <c r="CR176" s="134"/>
      <c r="CS176" s="134"/>
      <c r="CT176" s="134"/>
      <c r="CU176" s="134"/>
      <c r="CV176" s="134"/>
      <c r="CW176" s="134"/>
      <c r="CX176" s="134"/>
      <c r="CY176" s="134"/>
      <c r="CZ176" s="134"/>
      <c r="DA176" s="134"/>
      <c r="DB176" s="134"/>
      <c r="DC176" s="134"/>
      <c r="DD176" s="134"/>
      <c r="DE176" s="134"/>
      <c r="DF176" s="134"/>
      <c r="DG176" s="134"/>
      <c r="DH176" s="134"/>
      <c r="DI176" s="134"/>
      <c r="DJ176" s="134"/>
      <c r="DK176" s="134"/>
      <c r="DL176" s="134"/>
      <c r="DM176" s="134"/>
      <c r="DN176" s="134"/>
      <c r="DO176" s="134"/>
      <c r="DP176" s="134"/>
      <c r="DQ176" s="134"/>
      <c r="DR176" s="134"/>
      <c r="DS176" s="134"/>
      <c r="DT176" s="134"/>
      <c r="DU176" s="134"/>
      <c r="DV176" s="134"/>
      <c r="DW176" s="134"/>
      <c r="DX176" s="134"/>
      <c r="DY176" s="134"/>
      <c r="DZ176" s="134"/>
      <c r="EA176" s="134"/>
      <c r="EB176" s="134"/>
      <c r="EC176" s="134"/>
      <c r="ED176" s="134"/>
      <c r="EE176" s="134"/>
      <c r="EF176" s="134"/>
      <c r="EG176" s="134"/>
      <c r="EH176" s="134"/>
      <c r="EI176" s="134"/>
      <c r="EJ176" s="134"/>
      <c r="EK176" s="134"/>
      <c r="EL176" s="134"/>
      <c r="EM176" s="134"/>
      <c r="EN176" s="134"/>
      <c r="EO176" s="134"/>
      <c r="EP176" s="134"/>
      <c r="EQ176" s="134"/>
      <c r="ER176" s="134"/>
      <c r="ES176" s="134"/>
      <c r="ET176" s="134"/>
      <c r="EU176" s="134"/>
      <c r="EV176" s="134"/>
      <c r="EW176" s="134"/>
      <c r="EX176" s="134"/>
      <c r="EY176" s="134"/>
      <c r="EZ176" s="134"/>
      <c r="FA176" s="134"/>
      <c r="FB176" s="134"/>
      <c r="FC176" s="134"/>
      <c r="FD176" s="134"/>
      <c r="FE176" s="134"/>
      <c r="FF176" s="134"/>
      <c r="FG176" s="134"/>
      <c r="FH176" s="134"/>
      <c r="FI176" s="134"/>
      <c r="FJ176" s="134"/>
      <c r="FK176" s="134"/>
      <c r="FL176" s="134"/>
      <c r="FM176" s="134"/>
      <c r="FN176" s="134"/>
      <c r="FO176" s="134"/>
      <c r="FP176" s="134"/>
      <c r="FQ176" s="134"/>
      <c r="FR176" s="134"/>
      <c r="FS176" s="134"/>
      <c r="FT176" s="134"/>
      <c r="FU176" s="134"/>
      <c r="FV176" s="134"/>
      <c r="FW176" s="134"/>
      <c r="FX176" s="134"/>
      <c r="FY176" s="134"/>
      <c r="FZ176" s="134"/>
      <c r="GA176" s="134"/>
      <c r="GB176" s="134"/>
      <c r="GC176" s="134"/>
      <c r="GD176" s="134"/>
      <c r="GE176" s="134"/>
      <c r="GF176" s="134"/>
      <c r="GG176" s="134"/>
      <c r="GH176" s="134"/>
      <c r="GI176" s="134"/>
      <c r="GJ176" s="134"/>
      <c r="GK176" s="134"/>
      <c r="GL176" s="134"/>
      <c r="GM176" s="134"/>
      <c r="GN176" s="134"/>
      <c r="GO176" s="134"/>
      <c r="GP176" s="134"/>
      <c r="GQ176" s="134"/>
      <c r="GR176" s="134"/>
      <c r="GS176" s="134"/>
      <c r="GT176" s="134"/>
      <c r="GU176" s="134"/>
      <c r="GV176" s="134"/>
      <c r="GW176" s="134"/>
      <c r="GX176" s="134"/>
      <c r="GY176" s="134"/>
      <c r="GZ176" s="134"/>
      <c r="HA176" s="134"/>
      <c r="HB176" s="134"/>
      <c r="HC176" s="134"/>
      <c r="HD176" s="134"/>
      <c r="HE176" s="134"/>
      <c r="HF176" s="134"/>
      <c r="HG176" s="134"/>
      <c r="HH176" s="134"/>
      <c r="HI176" s="134"/>
      <c r="HJ176" s="134"/>
      <c r="HK176" s="134"/>
      <c r="HL176" s="134"/>
      <c r="HM176" s="134"/>
      <c r="HN176" s="134"/>
      <c r="HO176" s="134"/>
      <c r="HP176" s="134"/>
      <c r="HQ176" s="134"/>
      <c r="HR176" s="134"/>
      <c r="HS176" s="134"/>
      <c r="HT176" s="134"/>
      <c r="HU176" s="134"/>
      <c r="HV176" s="134"/>
      <c r="HW176" s="134"/>
      <c r="HX176" s="134"/>
      <c r="HY176" s="134"/>
      <c r="HZ176" s="134"/>
      <c r="IA176" s="134"/>
      <c r="IB176" s="134"/>
      <c r="IC176" s="134"/>
      <c r="ID176" s="134"/>
      <c r="IE176" s="134"/>
      <c r="IF176" s="134"/>
      <c r="IG176" s="134"/>
      <c r="IH176" s="134"/>
      <c r="II176" s="134"/>
      <c r="IJ176" s="134"/>
      <c r="IK176" s="134"/>
      <c r="IL176" s="134"/>
      <c r="IM176" s="134"/>
      <c r="IN176" s="134"/>
      <c r="IO176" s="134"/>
      <c r="IP176" s="134"/>
      <c r="IQ176" s="134"/>
      <c r="IR176" s="134"/>
      <c r="IS176" s="134"/>
      <c r="IT176" s="134"/>
      <c r="IU176" s="134"/>
      <c r="IV176" s="134"/>
      <c r="IW176" s="134"/>
      <c r="IX176" s="134"/>
      <c r="IY176" s="134"/>
      <c r="IZ176" s="134"/>
      <c r="JA176" s="134"/>
      <c r="JB176" s="134"/>
      <c r="JC176" s="134"/>
      <c r="JD176" s="134"/>
      <c r="JE176" s="134"/>
      <c r="JF176" s="134"/>
      <c r="JG176" s="134"/>
      <c r="JH176" s="134"/>
      <c r="JI176" s="134"/>
      <c r="JJ176" s="134"/>
      <c r="JK176" s="134"/>
      <c r="JL176" s="134"/>
      <c r="JM176" s="134"/>
      <c r="JN176" s="134"/>
      <c r="JO176" s="134"/>
      <c r="JP176" s="134"/>
      <c r="JQ176" s="134"/>
      <c r="JR176" s="134"/>
      <c r="JS176" s="134"/>
      <c r="JT176" s="134"/>
      <c r="JU176" s="134"/>
      <c r="JV176" s="134"/>
      <c r="JW176" s="134"/>
      <c r="JX176" s="134"/>
      <c r="JY176" s="134"/>
      <c r="JZ176" s="134"/>
      <c r="KA176" s="134"/>
      <c r="KB176" s="134"/>
      <c r="KC176" s="134"/>
      <c r="KD176" s="134"/>
      <c r="KE176" s="134"/>
      <c r="KF176" s="134"/>
      <c r="KG176" s="134"/>
      <c r="KH176" s="134"/>
      <c r="KI176" s="134"/>
      <c r="KJ176" s="134"/>
      <c r="KK176" s="134"/>
      <c r="KL176" s="134"/>
      <c r="KM176" s="134"/>
      <c r="KN176" s="134"/>
      <c r="KO176" s="134"/>
      <c r="KP176" s="134"/>
      <c r="KQ176" s="134"/>
      <c r="KR176" s="134"/>
      <c r="KS176" s="134"/>
      <c r="KT176" s="134"/>
      <c r="KU176" s="134"/>
      <c r="KV176" s="134"/>
      <c r="KW176" s="134"/>
      <c r="KX176" s="134"/>
      <c r="KY176" s="134"/>
      <c r="KZ176" s="134"/>
      <c r="LA176" s="134"/>
      <c r="LB176" s="134"/>
      <c r="LC176" s="134"/>
      <c r="LD176" s="134"/>
      <c r="LE176" s="134"/>
      <c r="LF176" s="134"/>
      <c r="LG176" s="134"/>
      <c r="LH176" s="134"/>
      <c r="LI176" s="134"/>
      <c r="LJ176" s="134"/>
      <c r="LK176" s="134"/>
      <c r="LL176" s="134"/>
      <c r="LM176" s="134"/>
      <c r="LN176" s="134"/>
      <c r="LO176" s="134"/>
      <c r="LP176" s="134"/>
      <c r="LQ176" s="134"/>
      <c r="LR176" s="134"/>
      <c r="LS176" s="134"/>
      <c r="LT176" s="134"/>
      <c r="LU176" s="134"/>
      <c r="LV176" s="134"/>
      <c r="LW176" s="134"/>
      <c r="LX176" s="134"/>
      <c r="LY176" s="134"/>
      <c r="LZ176" s="134"/>
      <c r="MA176" s="134"/>
      <c r="MB176" s="134"/>
      <c r="MC176" s="134"/>
      <c r="MD176" s="134"/>
      <c r="ME176" s="134"/>
      <c r="MF176" s="134"/>
      <c r="MG176" s="134"/>
      <c r="MH176" s="134"/>
      <c r="MI176" s="134"/>
      <c r="MJ176" s="134"/>
      <c r="MK176" s="134"/>
      <c r="ML176" s="134"/>
      <c r="MM176" s="134"/>
      <c r="MN176" s="134"/>
      <c r="MO176" s="134"/>
      <c r="MP176" s="134"/>
      <c r="MQ176" s="134"/>
      <c r="MR176" s="134"/>
      <c r="MS176" s="134"/>
      <c r="MT176" s="134"/>
      <c r="MU176" s="134"/>
      <c r="MV176" s="134"/>
      <c r="MW176" s="134"/>
      <c r="MX176" s="134"/>
      <c r="MY176" s="134"/>
      <c r="MZ176" s="134"/>
      <c r="NA176" s="134"/>
      <c r="NB176" s="134"/>
      <c r="NC176" s="134"/>
      <c r="ND176" s="134"/>
      <c r="NE176" s="134"/>
      <c r="NF176" s="134"/>
      <c r="NG176" s="134"/>
      <c r="NH176" s="134"/>
      <c r="NI176" s="134"/>
      <c r="NJ176" s="134"/>
      <c r="NK176" s="134"/>
      <c r="NL176" s="134"/>
      <c r="NM176" s="134"/>
      <c r="NN176" s="134"/>
      <c r="NO176" s="134"/>
      <c r="NP176" s="134"/>
      <c r="NQ176" s="134"/>
      <c r="NR176" s="134"/>
      <c r="NS176" s="134"/>
      <c r="NT176" s="134"/>
      <c r="NU176" s="134"/>
      <c r="NV176" s="134"/>
      <c r="NW176" s="134"/>
      <c r="NX176" s="134"/>
      <c r="NY176" s="134"/>
      <c r="NZ176" s="134"/>
      <c r="OA176" s="134"/>
      <c r="OB176" s="134"/>
      <c r="OC176" s="134"/>
      <c r="OD176" s="134"/>
      <c r="OE176" s="134"/>
      <c r="OF176" s="134"/>
      <c r="OG176" s="134"/>
      <c r="OH176" s="134"/>
      <c r="OI176" s="134"/>
      <c r="OJ176" s="134"/>
      <c r="OK176" s="134"/>
      <c r="OL176" s="134"/>
      <c r="OM176" s="134"/>
      <c r="ON176" s="134"/>
      <c r="OO176" s="134"/>
      <c r="OP176" s="134"/>
      <c r="OQ176" s="134"/>
      <c r="OR176" s="134"/>
      <c r="OS176" s="134"/>
      <c r="OT176" s="134"/>
      <c r="OU176" s="134"/>
      <c r="OV176" s="134"/>
      <c r="OW176" s="134"/>
      <c r="OX176" s="134"/>
      <c r="OY176" s="134"/>
      <c r="OZ176" s="134"/>
      <c r="PA176" s="134"/>
      <c r="PB176" s="134"/>
      <c r="PC176" s="134"/>
      <c r="PD176" s="134"/>
      <c r="PE176" s="134"/>
      <c r="PF176" s="134"/>
      <c r="PG176" s="134"/>
      <c r="PH176" s="134"/>
      <c r="PI176" s="134"/>
      <c r="PJ176" s="134"/>
      <c r="PK176" s="134"/>
      <c r="PL176" s="134"/>
      <c r="PM176" s="134"/>
      <c r="PN176" s="134"/>
      <c r="PO176" s="134"/>
      <c r="PP176" s="134"/>
      <c r="PQ176" s="134"/>
      <c r="PR176" s="134"/>
      <c r="PS176" s="134"/>
      <c r="PT176" s="134"/>
      <c r="PU176" s="134"/>
      <c r="PV176" s="134"/>
      <c r="PW176" s="134"/>
      <c r="PX176" s="134"/>
      <c r="PY176" s="134"/>
      <c r="PZ176" s="134"/>
      <c r="QA176" s="134"/>
      <c r="QB176" s="134"/>
      <c r="QC176" s="134"/>
      <c r="QD176" s="134"/>
      <c r="QE176" s="134"/>
      <c r="QF176" s="134"/>
      <c r="QG176" s="134"/>
      <c r="QH176" s="134"/>
      <c r="QI176" s="134"/>
      <c r="QJ176" s="134"/>
      <c r="QK176" s="134"/>
      <c r="QL176" s="134"/>
      <c r="QM176" s="134"/>
      <c r="QN176" s="134"/>
      <c r="QO176" s="134"/>
      <c r="QP176" s="134"/>
      <c r="QQ176" s="134"/>
      <c r="QR176" s="134"/>
      <c r="QS176" s="134"/>
      <c r="QT176" s="134"/>
      <c r="QU176" s="134"/>
      <c r="QV176" s="134"/>
      <c r="QW176" s="134"/>
      <c r="QX176" s="134"/>
      <c r="QY176" s="134"/>
      <c r="QZ176" s="134"/>
      <c r="RA176" s="134"/>
      <c r="RB176" s="134"/>
      <c r="RC176" s="134"/>
      <c r="RD176" s="134"/>
      <c r="RE176" s="134"/>
      <c r="RF176" s="134"/>
      <c r="RG176" s="134"/>
      <c r="RH176" s="134"/>
      <c r="RI176" s="134"/>
      <c r="RJ176" s="134"/>
      <c r="RK176" s="134"/>
      <c r="RL176" s="134"/>
      <c r="RM176" s="134"/>
      <c r="RN176" s="134"/>
      <c r="RO176" s="134"/>
      <c r="RP176" s="134"/>
      <c r="RQ176" s="134"/>
      <c r="RR176" s="134"/>
      <c r="RS176" s="134"/>
      <c r="RT176" s="134"/>
      <c r="RU176" s="134"/>
      <c r="RV176" s="134"/>
      <c r="RW176" s="134"/>
      <c r="RX176" s="134"/>
      <c r="RY176" s="134"/>
      <c r="RZ176" s="134"/>
      <c r="SA176" s="134"/>
      <c r="SB176" s="134"/>
      <c r="SC176" s="134"/>
      <c r="SD176" s="134"/>
      <c r="SE176" s="134"/>
      <c r="SF176" s="134"/>
      <c r="SG176" s="134"/>
      <c r="SH176" s="134"/>
      <c r="SI176" s="134"/>
      <c r="SJ176" s="134"/>
      <c r="SK176" s="134"/>
      <c r="SL176" s="134"/>
      <c r="SM176" s="134"/>
      <c r="SN176" s="134"/>
      <c r="SO176" s="134"/>
      <c r="SP176" s="134"/>
      <c r="SQ176" s="134"/>
      <c r="SR176" s="134"/>
      <c r="SS176" s="134"/>
      <c r="ST176" s="134"/>
      <c r="SU176" s="134"/>
      <c r="SV176" s="134"/>
      <c r="SW176" s="134"/>
      <c r="SX176" s="134"/>
      <c r="SY176" s="134"/>
      <c r="SZ176" s="134"/>
      <c r="TA176" s="134"/>
      <c r="TB176" s="134"/>
      <c r="TC176" s="134"/>
      <c r="TD176" s="134"/>
      <c r="TE176" s="134"/>
      <c r="TF176" s="134"/>
      <c r="TG176" s="134"/>
      <c r="TH176" s="134"/>
      <c r="TI176" s="134"/>
      <c r="TJ176" s="134"/>
      <c r="TK176" s="134"/>
      <c r="TL176" s="134"/>
      <c r="TM176" s="134"/>
      <c r="TN176" s="134"/>
      <c r="TO176" s="134"/>
      <c r="TP176" s="134"/>
      <c r="TQ176" s="134"/>
      <c r="TR176" s="134"/>
      <c r="TS176" s="134"/>
      <c r="TT176" s="134"/>
      <c r="TU176" s="134"/>
      <c r="TV176" s="134"/>
      <c r="TW176" s="134"/>
      <c r="TX176" s="134"/>
      <c r="TY176" s="134"/>
      <c r="TZ176" s="134"/>
      <c r="UA176" s="134"/>
      <c r="UB176" s="134"/>
      <c r="UC176" s="134"/>
      <c r="UD176" s="134"/>
      <c r="UE176" s="134"/>
      <c r="UF176" s="134"/>
      <c r="UG176" s="134"/>
      <c r="UH176" s="134"/>
      <c r="UI176" s="134"/>
      <c r="UJ176" s="134"/>
      <c r="UK176" s="134"/>
      <c r="UL176" s="134"/>
      <c r="UM176" s="134"/>
      <c r="UN176" s="134"/>
      <c r="UO176" s="134"/>
      <c r="UP176" s="134"/>
      <c r="UQ176" s="134"/>
      <c r="UR176" s="134"/>
      <c r="US176" s="134"/>
      <c r="UT176" s="134"/>
      <c r="UU176" s="134"/>
      <c r="UV176" s="134"/>
      <c r="UW176" s="134"/>
      <c r="UX176" s="134"/>
      <c r="UY176" s="134"/>
      <c r="UZ176" s="134"/>
      <c r="VA176" s="134"/>
      <c r="VB176" s="134"/>
      <c r="VC176" s="134"/>
      <c r="VD176" s="134"/>
      <c r="VE176" s="134"/>
      <c r="VF176" s="134"/>
      <c r="VG176" s="134"/>
      <c r="VH176" s="134"/>
      <c r="VI176" s="134"/>
      <c r="VJ176" s="134"/>
      <c r="VK176" s="134"/>
      <c r="VL176" s="134"/>
      <c r="VM176" s="134"/>
      <c r="VN176" s="134"/>
      <c r="VO176" s="134"/>
      <c r="VP176" s="134"/>
      <c r="VQ176" s="134"/>
      <c r="VR176" s="134"/>
      <c r="VS176" s="134"/>
      <c r="VT176" s="134"/>
      <c r="VU176" s="134"/>
      <c r="VV176" s="134"/>
      <c r="VW176" s="134"/>
      <c r="VX176" s="134"/>
      <c r="VY176" s="134"/>
      <c r="VZ176" s="134"/>
      <c r="WA176" s="134"/>
      <c r="WB176" s="134"/>
      <c r="WC176" s="134"/>
      <c r="WD176" s="134"/>
      <c r="WE176" s="134"/>
      <c r="WF176" s="134"/>
      <c r="WG176" s="134"/>
      <c r="WH176" s="134"/>
      <c r="WI176" s="134"/>
      <c r="WJ176" s="134"/>
      <c r="WK176" s="134"/>
      <c r="WL176" s="134"/>
      <c r="WM176" s="134"/>
      <c r="WN176" s="134"/>
      <c r="WO176" s="134"/>
      <c r="WP176" s="134"/>
      <c r="WQ176" s="134"/>
      <c r="WR176" s="134"/>
      <c r="WS176" s="134"/>
      <c r="WT176" s="134"/>
      <c r="WU176" s="134"/>
      <c r="WV176" s="134"/>
      <c r="WW176" s="134"/>
      <c r="WX176" s="134"/>
      <c r="WY176" s="134"/>
      <c r="WZ176" s="134"/>
      <c r="XA176" s="134"/>
      <c r="XB176" s="134"/>
      <c r="XC176" s="134"/>
      <c r="XD176" s="134"/>
      <c r="XE176" s="134"/>
      <c r="XF176" s="134"/>
      <c r="XG176" s="134"/>
      <c r="XH176" s="134"/>
      <c r="XI176" s="134"/>
      <c r="XJ176" s="134"/>
      <c r="XK176" s="134"/>
      <c r="XL176" s="134"/>
      <c r="XM176" s="134"/>
      <c r="XN176" s="134"/>
      <c r="XO176" s="134"/>
      <c r="XP176" s="134"/>
      <c r="XQ176" s="134"/>
      <c r="XR176" s="134"/>
      <c r="XS176" s="134"/>
      <c r="XT176" s="134"/>
      <c r="XU176" s="134"/>
      <c r="XV176" s="134"/>
      <c r="XW176" s="134"/>
      <c r="XX176" s="134"/>
      <c r="XY176" s="134"/>
      <c r="XZ176" s="134"/>
      <c r="YA176" s="134"/>
      <c r="YB176" s="134"/>
      <c r="YC176" s="134"/>
      <c r="YD176" s="134"/>
      <c r="YE176" s="134"/>
      <c r="YF176" s="134"/>
      <c r="YG176" s="134"/>
      <c r="YH176" s="134"/>
      <c r="YI176" s="134"/>
      <c r="YJ176" s="134"/>
      <c r="YK176" s="134"/>
      <c r="YL176" s="134"/>
      <c r="YM176" s="134"/>
      <c r="YN176" s="134"/>
      <c r="YO176" s="134"/>
      <c r="YP176" s="134"/>
      <c r="YQ176" s="134"/>
      <c r="YR176" s="134"/>
      <c r="YS176" s="134"/>
      <c r="YT176" s="134"/>
      <c r="YU176" s="134"/>
      <c r="YV176" s="134"/>
      <c r="YW176" s="134"/>
      <c r="YX176" s="134"/>
      <c r="YY176" s="134"/>
      <c r="YZ176" s="134"/>
      <c r="ZA176" s="134"/>
      <c r="ZB176" s="134"/>
      <c r="ZC176" s="134"/>
      <c r="ZD176" s="134"/>
      <c r="ZE176" s="134"/>
      <c r="ZF176" s="134"/>
      <c r="ZG176" s="134"/>
      <c r="ZH176" s="134"/>
      <c r="ZI176" s="134"/>
      <c r="ZJ176" s="134"/>
      <c r="ZK176" s="134"/>
      <c r="ZL176" s="134"/>
      <c r="ZM176" s="134"/>
      <c r="ZN176" s="134"/>
      <c r="ZO176" s="134"/>
      <c r="ZP176" s="134"/>
      <c r="ZQ176" s="134"/>
      <c r="ZR176" s="134"/>
      <c r="ZS176" s="134"/>
      <c r="ZT176" s="134"/>
      <c r="ZU176" s="134"/>
      <c r="ZV176" s="134"/>
      <c r="ZW176" s="134"/>
      <c r="ZX176" s="134"/>
      <c r="ZY176" s="134"/>
      <c r="ZZ176" s="134"/>
      <c r="AAA176" s="134"/>
      <c r="AAB176" s="134"/>
      <c r="AAC176" s="134"/>
      <c r="AAD176" s="134"/>
      <c r="AAE176" s="134"/>
      <c r="AAF176" s="134"/>
      <c r="AAG176" s="134"/>
      <c r="AAH176" s="134"/>
      <c r="AAI176" s="134"/>
      <c r="AAJ176" s="134"/>
      <c r="AAK176" s="134"/>
      <c r="AAL176" s="134"/>
      <c r="AAM176" s="134"/>
      <c r="AAN176" s="134"/>
      <c r="AAO176" s="134"/>
      <c r="AAP176" s="134"/>
      <c r="AAQ176" s="134"/>
      <c r="AAR176" s="134"/>
      <c r="AAS176" s="134"/>
      <c r="AAT176" s="134"/>
      <c r="AAU176" s="134"/>
      <c r="AAV176" s="134"/>
      <c r="AAW176" s="134"/>
      <c r="AAX176" s="134"/>
      <c r="AAY176" s="134"/>
      <c r="AAZ176" s="134"/>
      <c r="ABA176" s="134"/>
      <c r="ABB176" s="134"/>
      <c r="ABC176" s="134"/>
      <c r="ABD176" s="134"/>
      <c r="ABE176" s="134"/>
      <c r="ABF176" s="134"/>
      <c r="ABG176" s="134"/>
      <c r="ABH176" s="134"/>
      <c r="ABI176" s="134"/>
      <c r="ABJ176" s="134"/>
      <c r="ABK176" s="134"/>
      <c r="ABL176" s="134"/>
      <c r="ABM176" s="134"/>
      <c r="ABN176" s="134"/>
      <c r="ABO176" s="134"/>
      <c r="ABP176" s="134"/>
      <c r="ABQ176" s="134"/>
      <c r="ABR176" s="134"/>
      <c r="ABS176" s="134"/>
      <c r="ABT176" s="134"/>
      <c r="ABU176" s="134"/>
      <c r="ABV176" s="134"/>
      <c r="ABW176" s="134"/>
      <c r="ABX176" s="134"/>
      <c r="ABY176" s="134"/>
      <c r="ABZ176" s="134"/>
      <c r="ACA176" s="134"/>
      <c r="ACB176" s="134"/>
      <c r="ACC176" s="134"/>
      <c r="ACD176" s="134"/>
      <c r="ACE176" s="134"/>
      <c r="ACF176" s="134"/>
      <c r="ACG176" s="134"/>
      <c r="ACH176" s="134"/>
      <c r="ACI176" s="134"/>
      <c r="ACJ176" s="134"/>
      <c r="ACK176" s="134"/>
      <c r="ACL176" s="134"/>
      <c r="ACM176" s="134"/>
      <c r="ACN176" s="134"/>
      <c r="ACO176" s="134"/>
      <c r="ACP176" s="134"/>
      <c r="ACQ176" s="134"/>
      <c r="ACR176" s="134"/>
      <c r="ACS176" s="134"/>
      <c r="ACT176" s="134"/>
      <c r="ACU176" s="134"/>
      <c r="ACV176" s="134"/>
      <c r="ACW176" s="134"/>
      <c r="ACX176" s="134"/>
      <c r="ACY176" s="134"/>
      <c r="ACZ176" s="134"/>
      <c r="ADA176" s="134"/>
      <c r="ADB176" s="134"/>
      <c r="ADC176" s="134"/>
      <c r="ADD176" s="134"/>
      <c r="ADE176" s="134"/>
      <c r="ADF176" s="134"/>
      <c r="ADG176" s="134"/>
      <c r="ADH176" s="134"/>
      <c r="ADI176" s="134"/>
      <c r="ADJ176" s="134"/>
      <c r="ADK176" s="134"/>
      <c r="ADL176" s="134"/>
      <c r="ADM176" s="134"/>
      <c r="ADN176" s="134"/>
      <c r="ADO176" s="134"/>
      <c r="ADP176" s="134"/>
      <c r="ADQ176" s="134"/>
      <c r="ADR176" s="134"/>
      <c r="ADS176" s="134"/>
      <c r="ADT176" s="134"/>
      <c r="ADU176" s="134"/>
      <c r="ADV176" s="134"/>
      <c r="ADW176" s="134"/>
      <c r="ADX176" s="134"/>
      <c r="ADY176" s="134"/>
      <c r="ADZ176" s="134"/>
      <c r="AEA176" s="134"/>
      <c r="AEB176" s="134"/>
      <c r="AEC176" s="134"/>
      <c r="AED176" s="134"/>
      <c r="AEE176" s="134"/>
      <c r="AEF176" s="134"/>
      <c r="AEG176" s="134"/>
      <c r="AEH176" s="134"/>
      <c r="AEI176" s="134"/>
      <c r="AEJ176" s="134"/>
      <c r="AEK176" s="134"/>
      <c r="AEL176" s="134"/>
      <c r="AEM176" s="134"/>
      <c r="AEN176" s="134"/>
      <c r="AEO176" s="134"/>
      <c r="AEP176" s="134"/>
      <c r="AEQ176" s="134"/>
      <c r="AER176" s="134"/>
      <c r="AES176" s="134"/>
      <c r="AET176" s="134"/>
      <c r="AEU176" s="134"/>
      <c r="AEV176" s="134"/>
      <c r="AEW176" s="134"/>
      <c r="AEX176" s="134"/>
      <c r="AEY176" s="134"/>
      <c r="AEZ176" s="134"/>
      <c r="AFA176" s="134"/>
      <c r="AFB176" s="134"/>
      <c r="AFC176" s="134"/>
      <c r="AFD176" s="134"/>
      <c r="AFE176" s="134"/>
      <c r="AFF176" s="134"/>
      <c r="AFG176" s="134"/>
      <c r="AFH176" s="134"/>
      <c r="AFI176" s="134"/>
      <c r="AFJ176" s="134"/>
      <c r="AFK176" s="134"/>
      <c r="AFL176" s="134"/>
      <c r="AFM176" s="134"/>
      <c r="AFN176" s="134"/>
      <c r="AFO176" s="134"/>
      <c r="AFP176" s="134"/>
      <c r="AFQ176" s="134"/>
      <c r="AFR176" s="134"/>
      <c r="AFS176" s="134"/>
      <c r="AFT176" s="134"/>
      <c r="AFU176" s="134"/>
      <c r="AFV176" s="134"/>
      <c r="AFW176" s="134"/>
      <c r="AFX176" s="134"/>
      <c r="AFY176" s="134"/>
      <c r="AFZ176" s="134"/>
      <c r="AGA176" s="134"/>
      <c r="AGB176" s="134"/>
      <c r="AGC176" s="134"/>
      <c r="AGD176" s="134"/>
      <c r="AGE176" s="134"/>
      <c r="AGF176" s="134"/>
      <c r="AGG176" s="134"/>
      <c r="AGH176" s="134"/>
      <c r="AGI176" s="134"/>
      <c r="AGJ176" s="134"/>
      <c r="AGK176" s="134"/>
      <c r="AGL176" s="134"/>
      <c r="AGM176" s="134"/>
      <c r="AGN176" s="134"/>
      <c r="AGO176" s="134"/>
      <c r="AGP176" s="134"/>
      <c r="AGQ176" s="134"/>
      <c r="AGR176" s="134"/>
      <c r="AGS176" s="134"/>
      <c r="AGT176" s="134"/>
      <c r="AGU176" s="134"/>
      <c r="AGV176" s="134"/>
      <c r="AGW176" s="134"/>
      <c r="AGX176" s="134"/>
      <c r="AGY176" s="134"/>
      <c r="AGZ176" s="134"/>
      <c r="AHA176" s="134"/>
      <c r="AHB176" s="134"/>
      <c r="AHC176" s="134"/>
      <c r="AHD176" s="134"/>
      <c r="AHE176" s="134"/>
      <c r="AHF176" s="134"/>
      <c r="AHG176" s="134"/>
      <c r="AHH176" s="134"/>
      <c r="AHI176" s="134"/>
      <c r="AHJ176" s="134"/>
      <c r="AHK176" s="134"/>
      <c r="AHL176" s="134"/>
      <c r="AHM176" s="134"/>
      <c r="AHN176" s="134"/>
      <c r="AHO176" s="134"/>
      <c r="AHP176" s="134"/>
      <c r="AHQ176" s="134"/>
      <c r="AHR176" s="134"/>
      <c r="AHS176" s="134"/>
      <c r="AHT176" s="134"/>
      <c r="AHU176" s="134"/>
      <c r="AHV176" s="134"/>
      <c r="AHW176" s="134"/>
      <c r="AHX176" s="134"/>
      <c r="AHY176" s="134"/>
      <c r="AHZ176" s="134"/>
      <c r="AIA176" s="134"/>
      <c r="AIB176" s="134"/>
      <c r="AIC176" s="134"/>
      <c r="AID176" s="134"/>
      <c r="AIE176" s="134"/>
      <c r="AIF176" s="134"/>
      <c r="AIG176" s="134"/>
      <c r="AIH176" s="134"/>
      <c r="AII176" s="134"/>
      <c r="AIJ176" s="134"/>
      <c r="AIK176" s="134"/>
      <c r="AIL176" s="134"/>
      <c r="AIM176" s="134"/>
      <c r="AIN176" s="134"/>
      <c r="AIO176" s="134"/>
      <c r="AIP176" s="134"/>
      <c r="AIQ176" s="134"/>
      <c r="AIR176" s="134"/>
      <c r="AIS176" s="134"/>
      <c r="AIT176" s="134"/>
      <c r="AIU176" s="134"/>
      <c r="AIV176" s="134"/>
      <c r="AIW176" s="134"/>
      <c r="AIX176" s="134"/>
      <c r="AIY176" s="134"/>
      <c r="AIZ176" s="134"/>
      <c r="AJA176" s="134"/>
      <c r="AJB176" s="134"/>
      <c r="AJC176" s="134"/>
      <c r="AJD176" s="134"/>
      <c r="AJE176" s="134"/>
      <c r="AJF176" s="134"/>
      <c r="AJG176" s="134"/>
      <c r="AJH176" s="134"/>
      <c r="AJI176" s="134"/>
      <c r="AJJ176" s="134"/>
      <c r="AJK176" s="134"/>
      <c r="AJL176" s="134"/>
      <c r="AJM176" s="134"/>
      <c r="AJN176" s="134"/>
      <c r="AJO176" s="134"/>
      <c r="AJP176" s="134"/>
      <c r="AJQ176" s="134"/>
      <c r="AJR176" s="134"/>
      <c r="AJS176" s="134"/>
      <c r="AJT176" s="134"/>
      <c r="AJU176" s="134"/>
      <c r="AJV176" s="134"/>
      <c r="AJW176" s="134"/>
      <c r="AJX176" s="134"/>
      <c r="AJY176" s="134"/>
      <c r="AJZ176" s="134"/>
      <c r="AKA176" s="134"/>
      <c r="AKB176" s="134"/>
      <c r="AKC176" s="134"/>
      <c r="AKD176" s="134"/>
      <c r="AKE176" s="134"/>
      <c r="AKF176" s="134"/>
      <c r="AKG176" s="134"/>
      <c r="AKH176" s="134"/>
      <c r="AKI176" s="134"/>
      <c r="AKJ176" s="134"/>
      <c r="AKK176" s="134"/>
      <c r="AKL176" s="134"/>
      <c r="AKM176" s="134"/>
      <c r="AKN176" s="134"/>
      <c r="AKO176" s="134"/>
      <c r="AKP176" s="134"/>
      <c r="AKQ176" s="134"/>
      <c r="AKR176" s="134"/>
      <c r="AKS176" s="134"/>
      <c r="AKT176" s="134"/>
      <c r="AKU176" s="134"/>
      <c r="AKV176" s="134"/>
      <c r="AKW176" s="134"/>
      <c r="AKX176" s="134"/>
      <c r="AKY176" s="134"/>
      <c r="AKZ176" s="134"/>
      <c r="ALA176" s="134"/>
      <c r="ALB176" s="134"/>
      <c r="ALC176" s="134"/>
      <c r="ALD176" s="134"/>
      <c r="ALE176" s="134"/>
      <c r="ALF176" s="134"/>
      <c r="ALG176" s="134"/>
      <c r="ALH176" s="134"/>
      <c r="ALI176" s="134"/>
      <c r="ALJ176" s="134"/>
      <c r="ALK176" s="134"/>
      <c r="ALL176" s="134"/>
      <c r="ALM176" s="134"/>
      <c r="ALN176" s="134"/>
      <c r="ALO176" s="134"/>
      <c r="ALP176" s="134"/>
      <c r="ALQ176" s="134"/>
      <c r="ALR176" s="134"/>
      <c r="ALS176" s="134"/>
      <c r="ALT176" s="134"/>
      <c r="ALU176" s="134"/>
      <c r="ALV176" s="134"/>
      <c r="ALW176" s="134"/>
      <c r="ALX176" s="134"/>
      <c r="ALY176" s="134"/>
      <c r="ALZ176" s="134"/>
      <c r="AMA176" s="134"/>
      <c r="AMB176" s="134"/>
      <c r="AMC176" s="134"/>
      <c r="AMD176" s="134"/>
      <c r="AME176" s="134"/>
      <c r="AMF176" s="134"/>
      <c r="AMG176" s="134"/>
      <c r="AMH176" s="134"/>
      <c r="AMI176" s="134"/>
      <c r="AMJ176" s="134"/>
      <c r="AMK176" s="134"/>
      <c r="AML176" s="134"/>
      <c r="AMM176" s="134"/>
      <c r="AMN176" s="134"/>
      <c r="AMO176" s="134"/>
      <c r="AMP176" s="134"/>
      <c r="AMQ176" s="134"/>
      <c r="AMR176" s="134"/>
      <c r="AMS176" s="134"/>
      <c r="AMT176" s="134"/>
      <c r="AMU176" s="134"/>
      <c r="AMV176" s="134"/>
      <c r="AMW176" s="134"/>
      <c r="AMX176" s="134"/>
      <c r="AMY176" s="134"/>
      <c r="AMZ176" s="134"/>
      <c r="ANA176" s="134"/>
      <c r="ANB176" s="134"/>
      <c r="ANC176" s="134"/>
      <c r="AND176" s="134"/>
      <c r="ANE176" s="134"/>
      <c r="ANF176" s="134"/>
      <c r="ANG176" s="134"/>
      <c r="ANH176" s="134"/>
      <c r="ANI176" s="134"/>
      <c r="ANJ176" s="134"/>
      <c r="ANK176" s="134"/>
      <c r="ANL176" s="134"/>
      <c r="ANM176" s="134"/>
      <c r="ANN176" s="134"/>
      <c r="ANO176" s="134"/>
      <c r="ANP176" s="134"/>
      <c r="ANQ176" s="134"/>
      <c r="ANR176" s="134"/>
      <c r="ANS176" s="134"/>
      <c r="ANT176" s="134"/>
      <c r="ANU176" s="134"/>
      <c r="ANV176" s="134"/>
      <c r="ANW176" s="134"/>
      <c r="ANX176" s="134"/>
      <c r="ANY176" s="134"/>
      <c r="ANZ176" s="134"/>
      <c r="AOA176" s="134"/>
      <c r="AOB176" s="134"/>
      <c r="AOC176" s="134"/>
      <c r="AOD176" s="134"/>
      <c r="AOE176" s="134"/>
      <c r="AOF176" s="134"/>
      <c r="AOG176" s="134"/>
      <c r="AOH176" s="134"/>
      <c r="AOI176" s="134"/>
      <c r="AOJ176" s="134"/>
      <c r="AOK176" s="134"/>
      <c r="AOL176" s="134"/>
      <c r="AOM176" s="134"/>
      <c r="AON176" s="134"/>
      <c r="AOO176" s="134"/>
      <c r="AOP176" s="134"/>
      <c r="AOQ176" s="134"/>
      <c r="AOR176" s="134"/>
      <c r="AOS176" s="134"/>
      <c r="AOT176" s="134"/>
      <c r="AOU176" s="134"/>
      <c r="AOV176" s="134"/>
      <c r="AOW176" s="134"/>
      <c r="AOX176" s="134"/>
      <c r="AOY176" s="134"/>
      <c r="AOZ176" s="134"/>
      <c r="APA176" s="134"/>
      <c r="APB176" s="134"/>
      <c r="APC176" s="134"/>
      <c r="APD176" s="134"/>
      <c r="APE176" s="134"/>
      <c r="APF176" s="134"/>
      <c r="APG176" s="134"/>
      <c r="APH176" s="134"/>
      <c r="API176" s="134"/>
      <c r="APJ176" s="134"/>
      <c r="APK176" s="134"/>
      <c r="APL176" s="134"/>
      <c r="APM176" s="134"/>
      <c r="APN176" s="134"/>
      <c r="APO176" s="134"/>
      <c r="APP176" s="134"/>
      <c r="APQ176" s="134"/>
      <c r="APR176" s="134"/>
      <c r="APS176" s="134"/>
      <c r="APT176" s="134"/>
      <c r="APU176" s="134"/>
      <c r="APV176" s="134"/>
      <c r="APW176" s="134"/>
      <c r="APX176" s="134"/>
      <c r="APY176" s="134"/>
      <c r="APZ176" s="134"/>
      <c r="AQA176" s="134"/>
      <c r="AQB176" s="134"/>
      <c r="AQC176" s="134"/>
      <c r="AQD176" s="134"/>
      <c r="AQE176" s="134"/>
      <c r="AQF176" s="134"/>
      <c r="AQG176" s="134"/>
      <c r="AQH176" s="134"/>
      <c r="AQI176" s="134"/>
      <c r="AQJ176" s="134"/>
      <c r="AQK176" s="134"/>
      <c r="AQL176" s="134"/>
      <c r="AQM176" s="134"/>
      <c r="AQN176" s="134"/>
      <c r="AQO176" s="134"/>
      <c r="AQP176" s="134"/>
      <c r="AQQ176" s="134"/>
      <c r="AQR176" s="134"/>
      <c r="AQS176" s="134"/>
      <c r="AQT176" s="134"/>
      <c r="AQU176" s="134"/>
      <c r="AQV176" s="134"/>
      <c r="AQW176" s="134"/>
      <c r="AQX176" s="134"/>
      <c r="AQY176" s="134"/>
      <c r="AQZ176" s="134"/>
      <c r="ARA176" s="134"/>
      <c r="ARB176" s="134"/>
      <c r="ARC176" s="134"/>
      <c r="ARD176" s="134"/>
      <c r="ARE176" s="134"/>
      <c r="ARF176" s="134"/>
      <c r="ARG176" s="134"/>
      <c r="ARH176" s="134"/>
      <c r="ARI176" s="134"/>
      <c r="ARJ176" s="134"/>
      <c r="ARK176" s="134"/>
      <c r="ARL176" s="134"/>
      <c r="ARM176" s="134"/>
      <c r="ARN176" s="134"/>
      <c r="ARO176" s="134"/>
      <c r="ARP176" s="134"/>
      <c r="ARQ176" s="134"/>
      <c r="ARR176" s="134"/>
      <c r="ARS176" s="134"/>
      <c r="ART176" s="134"/>
      <c r="ARU176" s="134"/>
      <c r="ARV176" s="134"/>
      <c r="ARW176" s="134"/>
      <c r="ARX176" s="134"/>
      <c r="ARY176" s="134"/>
      <c r="ARZ176" s="134"/>
      <c r="ASA176" s="134"/>
      <c r="ASB176" s="134"/>
      <c r="ASC176" s="134"/>
      <c r="ASD176" s="134"/>
      <c r="ASE176" s="134"/>
      <c r="ASF176" s="134"/>
      <c r="ASG176" s="134"/>
      <c r="ASH176" s="134"/>
      <c r="ASI176" s="134"/>
      <c r="ASJ176" s="134"/>
      <c r="ASK176" s="134"/>
      <c r="ASL176" s="134"/>
      <c r="ASM176" s="134"/>
      <c r="ASN176" s="134"/>
      <c r="ASO176" s="134"/>
      <c r="ASP176" s="134"/>
      <c r="ASQ176" s="134"/>
      <c r="ASR176" s="134"/>
      <c r="ASS176" s="134"/>
      <c r="AST176" s="134"/>
      <c r="ASU176" s="134"/>
      <c r="ASV176" s="134"/>
      <c r="ASW176" s="134"/>
      <c r="ASX176" s="134"/>
      <c r="ASY176" s="134"/>
      <c r="ASZ176" s="134"/>
      <c r="ATA176" s="134"/>
      <c r="ATB176" s="134"/>
      <c r="ATC176" s="134"/>
      <c r="ATD176" s="134"/>
      <c r="ATE176" s="134"/>
      <c r="ATF176" s="134"/>
      <c r="ATG176" s="134"/>
      <c r="ATH176" s="134"/>
      <c r="ATI176" s="134"/>
      <c r="ATJ176" s="134"/>
      <c r="ATK176" s="134"/>
      <c r="ATL176" s="134"/>
    </row>
    <row r="177" spans="1:1208" s="128" customFormat="1" x14ac:dyDescent="0.25">
      <c r="A177" s="166" t="s">
        <v>202</v>
      </c>
      <c r="B177" s="166"/>
      <c r="C177" s="166"/>
      <c r="D177" s="166"/>
      <c r="E177" s="166"/>
      <c r="F177" s="166"/>
      <c r="G177" s="166"/>
      <c r="H177" s="125"/>
      <c r="I177" s="125"/>
      <c r="J177" s="125"/>
      <c r="K177" s="126"/>
      <c r="L177" s="126"/>
      <c r="M177" s="126"/>
      <c r="N177" s="126"/>
      <c r="O177" s="126"/>
      <c r="P177" s="127"/>
      <c r="T177" s="134"/>
      <c r="U177" s="134"/>
      <c r="V177" s="134"/>
      <c r="W177" s="134"/>
      <c r="X177" s="134"/>
      <c r="Y177" s="134"/>
      <c r="Z177" s="134"/>
      <c r="AA177" s="134"/>
      <c r="AB177" s="134"/>
      <c r="AC177" s="134"/>
      <c r="AD177" s="134"/>
      <c r="AE177" s="134"/>
      <c r="AF177" s="134"/>
      <c r="AG177" s="134"/>
      <c r="AH177" s="134"/>
      <c r="AI177" s="134"/>
      <c r="AJ177" s="134"/>
      <c r="AK177" s="134"/>
      <c r="AL177" s="134"/>
      <c r="AM177" s="134"/>
      <c r="AN177" s="134"/>
      <c r="AO177" s="134"/>
      <c r="AP177" s="134"/>
      <c r="AQ177" s="134"/>
      <c r="AR177" s="134"/>
      <c r="AS177" s="134"/>
      <c r="AT177" s="134"/>
      <c r="AU177" s="134"/>
      <c r="AV177" s="134"/>
      <c r="AW177" s="134"/>
      <c r="AX177" s="134"/>
      <c r="AY177" s="134"/>
      <c r="AZ177" s="134"/>
      <c r="BA177" s="134"/>
      <c r="BB177" s="134"/>
      <c r="BC177" s="134"/>
      <c r="BD177" s="134"/>
      <c r="BE177" s="134"/>
      <c r="BF177" s="134"/>
      <c r="BG177" s="134"/>
      <c r="BH177" s="134"/>
      <c r="BI177" s="134"/>
      <c r="BJ177" s="134"/>
      <c r="BK177" s="134"/>
      <c r="BL177" s="134"/>
      <c r="BM177" s="134"/>
      <c r="BN177" s="134"/>
      <c r="BO177" s="134"/>
      <c r="BP177" s="134"/>
      <c r="BQ177" s="134"/>
      <c r="BR177" s="134"/>
      <c r="BS177" s="134"/>
      <c r="BT177" s="134"/>
      <c r="BU177" s="134"/>
      <c r="BV177" s="134"/>
      <c r="BW177" s="134"/>
      <c r="BX177" s="134"/>
      <c r="BY177" s="134"/>
      <c r="BZ177" s="134"/>
      <c r="CA177" s="134"/>
      <c r="CB177" s="134"/>
      <c r="CC177" s="134"/>
      <c r="CD177" s="134"/>
      <c r="CE177" s="134"/>
      <c r="CF177" s="134"/>
      <c r="CG177" s="134"/>
      <c r="CH177" s="134"/>
      <c r="CI177" s="134"/>
      <c r="CJ177" s="134"/>
      <c r="CK177" s="134"/>
      <c r="CL177" s="134"/>
      <c r="CM177" s="134"/>
      <c r="CN177" s="134"/>
      <c r="CO177" s="134"/>
      <c r="CP177" s="134"/>
      <c r="CQ177" s="134"/>
      <c r="CR177" s="134"/>
      <c r="CS177" s="134"/>
      <c r="CT177" s="134"/>
      <c r="CU177" s="134"/>
      <c r="CV177" s="134"/>
      <c r="CW177" s="134"/>
      <c r="CX177" s="134"/>
      <c r="CY177" s="134"/>
      <c r="CZ177" s="134"/>
      <c r="DA177" s="134"/>
      <c r="DB177" s="134"/>
      <c r="DC177" s="134"/>
      <c r="DD177" s="134"/>
      <c r="DE177" s="134"/>
      <c r="DF177" s="134"/>
      <c r="DG177" s="134"/>
      <c r="DH177" s="134"/>
      <c r="DI177" s="134"/>
      <c r="DJ177" s="134"/>
      <c r="DK177" s="134"/>
      <c r="DL177" s="134"/>
      <c r="DM177" s="134"/>
      <c r="DN177" s="134"/>
      <c r="DO177" s="134"/>
      <c r="DP177" s="134"/>
      <c r="DQ177" s="134"/>
      <c r="DR177" s="134"/>
      <c r="DS177" s="134"/>
      <c r="DT177" s="134"/>
      <c r="DU177" s="134"/>
      <c r="DV177" s="134"/>
      <c r="DW177" s="134"/>
      <c r="DX177" s="134"/>
      <c r="DY177" s="134"/>
      <c r="DZ177" s="134"/>
      <c r="EA177" s="134"/>
      <c r="EB177" s="134"/>
      <c r="EC177" s="134"/>
      <c r="ED177" s="134"/>
      <c r="EE177" s="134"/>
      <c r="EF177" s="134"/>
      <c r="EG177" s="134"/>
      <c r="EH177" s="134"/>
      <c r="EI177" s="134"/>
      <c r="EJ177" s="134"/>
      <c r="EK177" s="134"/>
      <c r="EL177" s="134"/>
      <c r="EM177" s="134"/>
      <c r="EN177" s="134"/>
      <c r="EO177" s="134"/>
      <c r="EP177" s="134"/>
      <c r="EQ177" s="134"/>
      <c r="ER177" s="134"/>
      <c r="ES177" s="134"/>
      <c r="ET177" s="134"/>
      <c r="EU177" s="134"/>
      <c r="EV177" s="134"/>
      <c r="EW177" s="134"/>
      <c r="EX177" s="134"/>
      <c r="EY177" s="134"/>
      <c r="EZ177" s="134"/>
      <c r="FA177" s="134"/>
      <c r="FB177" s="134"/>
      <c r="FC177" s="134"/>
      <c r="FD177" s="134"/>
      <c r="FE177" s="134"/>
      <c r="FF177" s="134"/>
      <c r="FG177" s="134"/>
      <c r="FH177" s="134"/>
      <c r="FI177" s="134"/>
      <c r="FJ177" s="134"/>
      <c r="FK177" s="134"/>
      <c r="FL177" s="134"/>
      <c r="FM177" s="134"/>
      <c r="FN177" s="134"/>
      <c r="FO177" s="134"/>
      <c r="FP177" s="134"/>
      <c r="FQ177" s="134"/>
      <c r="FR177" s="134"/>
      <c r="FS177" s="134"/>
      <c r="FT177" s="134"/>
      <c r="FU177" s="134"/>
      <c r="FV177" s="134"/>
      <c r="FW177" s="134"/>
      <c r="FX177" s="134"/>
      <c r="FY177" s="134"/>
      <c r="FZ177" s="134"/>
      <c r="GA177" s="134"/>
      <c r="GB177" s="134"/>
      <c r="GC177" s="134"/>
      <c r="GD177" s="134"/>
      <c r="GE177" s="134"/>
      <c r="GF177" s="134"/>
      <c r="GG177" s="134"/>
      <c r="GH177" s="134"/>
      <c r="GI177" s="134"/>
      <c r="GJ177" s="134"/>
      <c r="GK177" s="134"/>
      <c r="GL177" s="134"/>
      <c r="GM177" s="134"/>
      <c r="GN177" s="134"/>
      <c r="GO177" s="134"/>
      <c r="GP177" s="134"/>
      <c r="GQ177" s="134"/>
      <c r="GR177" s="134"/>
      <c r="GS177" s="134"/>
      <c r="GT177" s="134"/>
      <c r="GU177" s="134"/>
      <c r="GV177" s="134"/>
      <c r="GW177" s="134"/>
      <c r="GX177" s="134"/>
      <c r="GY177" s="134"/>
      <c r="GZ177" s="134"/>
      <c r="HA177" s="134"/>
      <c r="HB177" s="134"/>
      <c r="HC177" s="134"/>
      <c r="HD177" s="134"/>
      <c r="HE177" s="134"/>
      <c r="HF177" s="134"/>
      <c r="HG177" s="134"/>
      <c r="HH177" s="134"/>
      <c r="HI177" s="134"/>
      <c r="HJ177" s="134"/>
      <c r="HK177" s="134"/>
      <c r="HL177" s="134"/>
      <c r="HM177" s="134"/>
      <c r="HN177" s="134"/>
      <c r="HO177" s="134"/>
      <c r="HP177" s="134"/>
      <c r="HQ177" s="134"/>
      <c r="HR177" s="134"/>
      <c r="HS177" s="134"/>
      <c r="HT177" s="134"/>
      <c r="HU177" s="134"/>
      <c r="HV177" s="134"/>
      <c r="HW177" s="134"/>
      <c r="HX177" s="134"/>
      <c r="HY177" s="134"/>
      <c r="HZ177" s="134"/>
      <c r="IA177" s="134"/>
      <c r="IB177" s="134"/>
      <c r="IC177" s="134"/>
      <c r="ID177" s="134"/>
      <c r="IE177" s="134"/>
      <c r="IF177" s="134"/>
      <c r="IG177" s="134"/>
      <c r="IH177" s="134"/>
      <c r="II177" s="134"/>
      <c r="IJ177" s="134"/>
      <c r="IK177" s="134"/>
      <c r="IL177" s="134"/>
      <c r="IM177" s="134"/>
      <c r="IN177" s="134"/>
      <c r="IO177" s="134"/>
      <c r="IP177" s="134"/>
      <c r="IQ177" s="134"/>
      <c r="IR177" s="134"/>
      <c r="IS177" s="134"/>
      <c r="IT177" s="134"/>
      <c r="IU177" s="134"/>
      <c r="IV177" s="134"/>
      <c r="IW177" s="134"/>
      <c r="IX177" s="134"/>
      <c r="IY177" s="134"/>
      <c r="IZ177" s="134"/>
      <c r="JA177" s="134"/>
      <c r="JB177" s="134"/>
      <c r="JC177" s="134"/>
      <c r="JD177" s="134"/>
      <c r="JE177" s="134"/>
      <c r="JF177" s="134"/>
      <c r="JG177" s="134"/>
      <c r="JH177" s="134"/>
      <c r="JI177" s="134"/>
      <c r="JJ177" s="134"/>
      <c r="JK177" s="134"/>
      <c r="JL177" s="134"/>
      <c r="JM177" s="134"/>
      <c r="JN177" s="134"/>
      <c r="JO177" s="134"/>
      <c r="JP177" s="134"/>
      <c r="JQ177" s="134"/>
      <c r="JR177" s="134"/>
      <c r="JS177" s="134"/>
      <c r="JT177" s="134"/>
      <c r="JU177" s="134"/>
      <c r="JV177" s="134"/>
      <c r="JW177" s="134"/>
      <c r="JX177" s="134"/>
      <c r="JY177" s="134"/>
      <c r="JZ177" s="134"/>
      <c r="KA177" s="134"/>
      <c r="KB177" s="134"/>
      <c r="KC177" s="134"/>
      <c r="KD177" s="134"/>
      <c r="KE177" s="134"/>
      <c r="KF177" s="134"/>
      <c r="KG177" s="134"/>
      <c r="KH177" s="134"/>
      <c r="KI177" s="134"/>
      <c r="KJ177" s="134"/>
      <c r="KK177" s="134"/>
      <c r="KL177" s="134"/>
      <c r="KM177" s="134"/>
      <c r="KN177" s="134"/>
      <c r="KO177" s="134"/>
      <c r="KP177" s="134"/>
      <c r="KQ177" s="134"/>
      <c r="KR177" s="134"/>
      <c r="KS177" s="134"/>
      <c r="KT177" s="134"/>
      <c r="KU177" s="134"/>
      <c r="KV177" s="134"/>
      <c r="KW177" s="134"/>
      <c r="KX177" s="134"/>
      <c r="KY177" s="134"/>
      <c r="KZ177" s="134"/>
      <c r="LA177" s="134"/>
      <c r="LB177" s="134"/>
      <c r="LC177" s="134"/>
      <c r="LD177" s="134"/>
      <c r="LE177" s="134"/>
      <c r="LF177" s="134"/>
      <c r="LG177" s="134"/>
      <c r="LH177" s="134"/>
      <c r="LI177" s="134"/>
      <c r="LJ177" s="134"/>
      <c r="LK177" s="134"/>
      <c r="LL177" s="134"/>
      <c r="LM177" s="134"/>
      <c r="LN177" s="134"/>
      <c r="LO177" s="134"/>
      <c r="LP177" s="134"/>
      <c r="LQ177" s="134"/>
      <c r="LR177" s="134"/>
      <c r="LS177" s="134"/>
      <c r="LT177" s="134"/>
      <c r="LU177" s="134"/>
      <c r="LV177" s="134"/>
      <c r="LW177" s="134"/>
      <c r="LX177" s="134"/>
      <c r="LY177" s="134"/>
      <c r="LZ177" s="134"/>
      <c r="MA177" s="134"/>
      <c r="MB177" s="134"/>
      <c r="MC177" s="134"/>
      <c r="MD177" s="134"/>
      <c r="ME177" s="134"/>
      <c r="MF177" s="134"/>
      <c r="MG177" s="134"/>
      <c r="MH177" s="134"/>
      <c r="MI177" s="134"/>
      <c r="MJ177" s="134"/>
      <c r="MK177" s="134"/>
      <c r="ML177" s="134"/>
      <c r="MM177" s="134"/>
      <c r="MN177" s="134"/>
      <c r="MO177" s="134"/>
      <c r="MP177" s="134"/>
      <c r="MQ177" s="134"/>
      <c r="MR177" s="134"/>
      <c r="MS177" s="134"/>
      <c r="MT177" s="134"/>
      <c r="MU177" s="134"/>
      <c r="MV177" s="134"/>
      <c r="MW177" s="134"/>
      <c r="MX177" s="134"/>
      <c r="MY177" s="134"/>
      <c r="MZ177" s="134"/>
      <c r="NA177" s="134"/>
      <c r="NB177" s="134"/>
      <c r="NC177" s="134"/>
      <c r="ND177" s="134"/>
      <c r="NE177" s="134"/>
      <c r="NF177" s="134"/>
      <c r="NG177" s="134"/>
      <c r="NH177" s="134"/>
      <c r="NI177" s="134"/>
      <c r="NJ177" s="134"/>
      <c r="NK177" s="134"/>
      <c r="NL177" s="134"/>
      <c r="NM177" s="134"/>
      <c r="NN177" s="134"/>
      <c r="NO177" s="134"/>
      <c r="NP177" s="134"/>
      <c r="NQ177" s="134"/>
      <c r="NR177" s="134"/>
      <c r="NS177" s="134"/>
      <c r="NT177" s="134"/>
      <c r="NU177" s="134"/>
      <c r="NV177" s="134"/>
      <c r="NW177" s="134"/>
      <c r="NX177" s="134"/>
      <c r="NY177" s="134"/>
      <c r="NZ177" s="134"/>
      <c r="OA177" s="134"/>
      <c r="OB177" s="134"/>
      <c r="OC177" s="134"/>
      <c r="OD177" s="134"/>
      <c r="OE177" s="134"/>
      <c r="OF177" s="134"/>
      <c r="OG177" s="134"/>
      <c r="OH177" s="134"/>
      <c r="OI177" s="134"/>
      <c r="OJ177" s="134"/>
      <c r="OK177" s="134"/>
      <c r="OL177" s="134"/>
      <c r="OM177" s="134"/>
      <c r="ON177" s="134"/>
      <c r="OO177" s="134"/>
      <c r="OP177" s="134"/>
      <c r="OQ177" s="134"/>
      <c r="OR177" s="134"/>
      <c r="OS177" s="134"/>
      <c r="OT177" s="134"/>
      <c r="OU177" s="134"/>
      <c r="OV177" s="134"/>
      <c r="OW177" s="134"/>
      <c r="OX177" s="134"/>
      <c r="OY177" s="134"/>
      <c r="OZ177" s="134"/>
      <c r="PA177" s="134"/>
      <c r="PB177" s="134"/>
      <c r="PC177" s="134"/>
      <c r="PD177" s="134"/>
      <c r="PE177" s="134"/>
      <c r="PF177" s="134"/>
      <c r="PG177" s="134"/>
      <c r="PH177" s="134"/>
      <c r="PI177" s="134"/>
      <c r="PJ177" s="134"/>
      <c r="PK177" s="134"/>
      <c r="PL177" s="134"/>
      <c r="PM177" s="134"/>
      <c r="PN177" s="134"/>
      <c r="PO177" s="134"/>
      <c r="PP177" s="134"/>
      <c r="PQ177" s="134"/>
      <c r="PR177" s="134"/>
      <c r="PS177" s="134"/>
      <c r="PT177" s="134"/>
      <c r="PU177" s="134"/>
      <c r="PV177" s="134"/>
      <c r="PW177" s="134"/>
      <c r="PX177" s="134"/>
      <c r="PY177" s="134"/>
      <c r="PZ177" s="134"/>
      <c r="QA177" s="134"/>
      <c r="QB177" s="134"/>
      <c r="QC177" s="134"/>
      <c r="QD177" s="134"/>
      <c r="QE177" s="134"/>
      <c r="QF177" s="134"/>
      <c r="QG177" s="134"/>
      <c r="QH177" s="134"/>
      <c r="QI177" s="134"/>
      <c r="QJ177" s="134"/>
      <c r="QK177" s="134"/>
      <c r="QL177" s="134"/>
      <c r="QM177" s="134"/>
      <c r="QN177" s="134"/>
      <c r="QO177" s="134"/>
      <c r="QP177" s="134"/>
      <c r="QQ177" s="134"/>
      <c r="QR177" s="134"/>
      <c r="QS177" s="134"/>
      <c r="QT177" s="134"/>
      <c r="QU177" s="134"/>
      <c r="QV177" s="134"/>
      <c r="QW177" s="134"/>
      <c r="QX177" s="134"/>
      <c r="QY177" s="134"/>
      <c r="QZ177" s="134"/>
      <c r="RA177" s="134"/>
      <c r="RB177" s="134"/>
      <c r="RC177" s="134"/>
      <c r="RD177" s="134"/>
      <c r="RE177" s="134"/>
      <c r="RF177" s="134"/>
      <c r="RG177" s="134"/>
      <c r="RH177" s="134"/>
      <c r="RI177" s="134"/>
      <c r="RJ177" s="134"/>
      <c r="RK177" s="134"/>
      <c r="RL177" s="134"/>
      <c r="RM177" s="134"/>
      <c r="RN177" s="134"/>
      <c r="RO177" s="134"/>
      <c r="RP177" s="134"/>
      <c r="RQ177" s="134"/>
      <c r="RR177" s="134"/>
      <c r="RS177" s="134"/>
      <c r="RT177" s="134"/>
      <c r="RU177" s="134"/>
      <c r="RV177" s="134"/>
      <c r="RW177" s="134"/>
      <c r="RX177" s="134"/>
      <c r="RY177" s="134"/>
      <c r="RZ177" s="134"/>
      <c r="SA177" s="134"/>
      <c r="SB177" s="134"/>
      <c r="SC177" s="134"/>
      <c r="SD177" s="134"/>
      <c r="SE177" s="134"/>
      <c r="SF177" s="134"/>
      <c r="SG177" s="134"/>
      <c r="SH177" s="134"/>
      <c r="SI177" s="134"/>
      <c r="SJ177" s="134"/>
      <c r="SK177" s="134"/>
      <c r="SL177" s="134"/>
      <c r="SM177" s="134"/>
      <c r="SN177" s="134"/>
      <c r="SO177" s="134"/>
      <c r="SP177" s="134"/>
      <c r="SQ177" s="134"/>
      <c r="SR177" s="134"/>
      <c r="SS177" s="134"/>
      <c r="ST177" s="134"/>
      <c r="SU177" s="134"/>
      <c r="SV177" s="134"/>
      <c r="SW177" s="134"/>
      <c r="SX177" s="134"/>
      <c r="SY177" s="134"/>
      <c r="SZ177" s="134"/>
      <c r="TA177" s="134"/>
      <c r="TB177" s="134"/>
      <c r="TC177" s="134"/>
      <c r="TD177" s="134"/>
      <c r="TE177" s="134"/>
      <c r="TF177" s="134"/>
      <c r="TG177" s="134"/>
      <c r="TH177" s="134"/>
      <c r="TI177" s="134"/>
      <c r="TJ177" s="134"/>
      <c r="TK177" s="134"/>
      <c r="TL177" s="134"/>
      <c r="TM177" s="134"/>
      <c r="TN177" s="134"/>
      <c r="TO177" s="134"/>
      <c r="TP177" s="134"/>
      <c r="TQ177" s="134"/>
      <c r="TR177" s="134"/>
      <c r="TS177" s="134"/>
      <c r="TT177" s="134"/>
      <c r="TU177" s="134"/>
      <c r="TV177" s="134"/>
      <c r="TW177" s="134"/>
      <c r="TX177" s="134"/>
      <c r="TY177" s="134"/>
      <c r="TZ177" s="134"/>
      <c r="UA177" s="134"/>
      <c r="UB177" s="134"/>
      <c r="UC177" s="134"/>
      <c r="UD177" s="134"/>
      <c r="UE177" s="134"/>
      <c r="UF177" s="134"/>
      <c r="UG177" s="134"/>
      <c r="UH177" s="134"/>
      <c r="UI177" s="134"/>
      <c r="UJ177" s="134"/>
      <c r="UK177" s="134"/>
      <c r="UL177" s="134"/>
      <c r="UM177" s="134"/>
      <c r="UN177" s="134"/>
      <c r="UO177" s="134"/>
      <c r="UP177" s="134"/>
      <c r="UQ177" s="134"/>
      <c r="UR177" s="134"/>
      <c r="US177" s="134"/>
      <c r="UT177" s="134"/>
      <c r="UU177" s="134"/>
      <c r="UV177" s="134"/>
      <c r="UW177" s="134"/>
      <c r="UX177" s="134"/>
      <c r="UY177" s="134"/>
      <c r="UZ177" s="134"/>
      <c r="VA177" s="134"/>
      <c r="VB177" s="134"/>
      <c r="VC177" s="134"/>
      <c r="VD177" s="134"/>
      <c r="VE177" s="134"/>
      <c r="VF177" s="134"/>
      <c r="VG177" s="134"/>
      <c r="VH177" s="134"/>
      <c r="VI177" s="134"/>
      <c r="VJ177" s="134"/>
      <c r="VK177" s="134"/>
      <c r="VL177" s="134"/>
      <c r="VM177" s="134"/>
      <c r="VN177" s="134"/>
      <c r="VO177" s="134"/>
      <c r="VP177" s="134"/>
      <c r="VQ177" s="134"/>
      <c r="VR177" s="134"/>
      <c r="VS177" s="134"/>
      <c r="VT177" s="134"/>
      <c r="VU177" s="134"/>
      <c r="VV177" s="134"/>
      <c r="VW177" s="134"/>
      <c r="VX177" s="134"/>
      <c r="VY177" s="134"/>
      <c r="VZ177" s="134"/>
      <c r="WA177" s="134"/>
      <c r="WB177" s="134"/>
      <c r="WC177" s="134"/>
      <c r="WD177" s="134"/>
      <c r="WE177" s="134"/>
      <c r="WF177" s="134"/>
      <c r="WG177" s="134"/>
      <c r="WH177" s="134"/>
      <c r="WI177" s="134"/>
      <c r="WJ177" s="134"/>
      <c r="WK177" s="134"/>
      <c r="WL177" s="134"/>
      <c r="WM177" s="134"/>
      <c r="WN177" s="134"/>
      <c r="WO177" s="134"/>
      <c r="WP177" s="134"/>
      <c r="WQ177" s="134"/>
      <c r="WR177" s="134"/>
      <c r="WS177" s="134"/>
      <c r="WT177" s="134"/>
      <c r="WU177" s="134"/>
      <c r="WV177" s="134"/>
      <c r="WW177" s="134"/>
      <c r="WX177" s="134"/>
      <c r="WY177" s="134"/>
      <c r="WZ177" s="134"/>
      <c r="XA177" s="134"/>
      <c r="XB177" s="134"/>
      <c r="XC177" s="134"/>
      <c r="XD177" s="134"/>
      <c r="XE177" s="134"/>
      <c r="XF177" s="134"/>
      <c r="XG177" s="134"/>
      <c r="XH177" s="134"/>
      <c r="XI177" s="134"/>
      <c r="XJ177" s="134"/>
      <c r="XK177" s="134"/>
      <c r="XL177" s="134"/>
      <c r="XM177" s="134"/>
      <c r="XN177" s="134"/>
      <c r="XO177" s="134"/>
      <c r="XP177" s="134"/>
      <c r="XQ177" s="134"/>
      <c r="XR177" s="134"/>
      <c r="XS177" s="134"/>
      <c r="XT177" s="134"/>
      <c r="XU177" s="134"/>
      <c r="XV177" s="134"/>
      <c r="XW177" s="134"/>
      <c r="XX177" s="134"/>
      <c r="XY177" s="134"/>
      <c r="XZ177" s="134"/>
      <c r="YA177" s="134"/>
      <c r="YB177" s="134"/>
      <c r="YC177" s="134"/>
      <c r="YD177" s="134"/>
      <c r="YE177" s="134"/>
      <c r="YF177" s="134"/>
      <c r="YG177" s="134"/>
      <c r="YH177" s="134"/>
      <c r="YI177" s="134"/>
      <c r="YJ177" s="134"/>
      <c r="YK177" s="134"/>
      <c r="YL177" s="134"/>
      <c r="YM177" s="134"/>
      <c r="YN177" s="134"/>
      <c r="YO177" s="134"/>
      <c r="YP177" s="134"/>
      <c r="YQ177" s="134"/>
      <c r="YR177" s="134"/>
      <c r="YS177" s="134"/>
      <c r="YT177" s="134"/>
      <c r="YU177" s="134"/>
      <c r="YV177" s="134"/>
      <c r="YW177" s="134"/>
      <c r="YX177" s="134"/>
      <c r="YY177" s="134"/>
      <c r="YZ177" s="134"/>
      <c r="ZA177" s="134"/>
      <c r="ZB177" s="134"/>
      <c r="ZC177" s="134"/>
      <c r="ZD177" s="134"/>
      <c r="ZE177" s="134"/>
      <c r="ZF177" s="134"/>
      <c r="ZG177" s="134"/>
      <c r="ZH177" s="134"/>
      <c r="ZI177" s="134"/>
      <c r="ZJ177" s="134"/>
      <c r="ZK177" s="134"/>
      <c r="ZL177" s="134"/>
      <c r="ZM177" s="134"/>
      <c r="ZN177" s="134"/>
      <c r="ZO177" s="134"/>
      <c r="ZP177" s="134"/>
      <c r="ZQ177" s="134"/>
      <c r="ZR177" s="134"/>
      <c r="ZS177" s="134"/>
      <c r="ZT177" s="134"/>
      <c r="ZU177" s="134"/>
      <c r="ZV177" s="134"/>
      <c r="ZW177" s="134"/>
      <c r="ZX177" s="134"/>
      <c r="ZY177" s="134"/>
      <c r="ZZ177" s="134"/>
      <c r="AAA177" s="134"/>
      <c r="AAB177" s="134"/>
      <c r="AAC177" s="134"/>
      <c r="AAD177" s="134"/>
      <c r="AAE177" s="134"/>
      <c r="AAF177" s="134"/>
      <c r="AAG177" s="134"/>
      <c r="AAH177" s="134"/>
      <c r="AAI177" s="134"/>
      <c r="AAJ177" s="134"/>
      <c r="AAK177" s="134"/>
      <c r="AAL177" s="134"/>
      <c r="AAM177" s="134"/>
      <c r="AAN177" s="134"/>
      <c r="AAO177" s="134"/>
      <c r="AAP177" s="134"/>
      <c r="AAQ177" s="134"/>
      <c r="AAR177" s="134"/>
      <c r="AAS177" s="134"/>
      <c r="AAT177" s="134"/>
      <c r="AAU177" s="134"/>
      <c r="AAV177" s="134"/>
      <c r="AAW177" s="134"/>
      <c r="AAX177" s="134"/>
      <c r="AAY177" s="134"/>
      <c r="AAZ177" s="134"/>
      <c r="ABA177" s="134"/>
      <c r="ABB177" s="134"/>
      <c r="ABC177" s="134"/>
      <c r="ABD177" s="134"/>
      <c r="ABE177" s="134"/>
      <c r="ABF177" s="134"/>
      <c r="ABG177" s="134"/>
      <c r="ABH177" s="134"/>
      <c r="ABI177" s="134"/>
      <c r="ABJ177" s="134"/>
      <c r="ABK177" s="134"/>
      <c r="ABL177" s="134"/>
      <c r="ABM177" s="134"/>
      <c r="ABN177" s="134"/>
      <c r="ABO177" s="134"/>
      <c r="ABP177" s="134"/>
      <c r="ABQ177" s="134"/>
      <c r="ABR177" s="134"/>
      <c r="ABS177" s="134"/>
      <c r="ABT177" s="134"/>
      <c r="ABU177" s="134"/>
      <c r="ABV177" s="134"/>
      <c r="ABW177" s="134"/>
      <c r="ABX177" s="134"/>
      <c r="ABY177" s="134"/>
      <c r="ABZ177" s="134"/>
      <c r="ACA177" s="134"/>
      <c r="ACB177" s="134"/>
      <c r="ACC177" s="134"/>
      <c r="ACD177" s="134"/>
      <c r="ACE177" s="134"/>
      <c r="ACF177" s="134"/>
      <c r="ACG177" s="134"/>
      <c r="ACH177" s="134"/>
      <c r="ACI177" s="134"/>
      <c r="ACJ177" s="134"/>
      <c r="ACK177" s="134"/>
      <c r="ACL177" s="134"/>
      <c r="ACM177" s="134"/>
      <c r="ACN177" s="134"/>
      <c r="ACO177" s="134"/>
      <c r="ACP177" s="134"/>
      <c r="ACQ177" s="134"/>
      <c r="ACR177" s="134"/>
      <c r="ACS177" s="134"/>
      <c r="ACT177" s="134"/>
      <c r="ACU177" s="134"/>
      <c r="ACV177" s="134"/>
      <c r="ACW177" s="134"/>
      <c r="ACX177" s="134"/>
      <c r="ACY177" s="134"/>
      <c r="ACZ177" s="134"/>
      <c r="ADA177" s="134"/>
      <c r="ADB177" s="134"/>
      <c r="ADC177" s="134"/>
      <c r="ADD177" s="134"/>
      <c r="ADE177" s="134"/>
      <c r="ADF177" s="134"/>
      <c r="ADG177" s="134"/>
      <c r="ADH177" s="134"/>
      <c r="ADI177" s="134"/>
      <c r="ADJ177" s="134"/>
      <c r="ADK177" s="134"/>
      <c r="ADL177" s="134"/>
      <c r="ADM177" s="134"/>
      <c r="ADN177" s="134"/>
      <c r="ADO177" s="134"/>
      <c r="ADP177" s="134"/>
      <c r="ADQ177" s="134"/>
      <c r="ADR177" s="134"/>
      <c r="ADS177" s="134"/>
      <c r="ADT177" s="134"/>
      <c r="ADU177" s="134"/>
      <c r="ADV177" s="134"/>
      <c r="ADW177" s="134"/>
      <c r="ADX177" s="134"/>
      <c r="ADY177" s="134"/>
      <c r="ADZ177" s="134"/>
      <c r="AEA177" s="134"/>
      <c r="AEB177" s="134"/>
      <c r="AEC177" s="134"/>
      <c r="AED177" s="134"/>
      <c r="AEE177" s="134"/>
      <c r="AEF177" s="134"/>
      <c r="AEG177" s="134"/>
      <c r="AEH177" s="134"/>
      <c r="AEI177" s="134"/>
      <c r="AEJ177" s="134"/>
      <c r="AEK177" s="134"/>
      <c r="AEL177" s="134"/>
      <c r="AEM177" s="134"/>
      <c r="AEN177" s="134"/>
      <c r="AEO177" s="134"/>
      <c r="AEP177" s="134"/>
      <c r="AEQ177" s="134"/>
      <c r="AER177" s="134"/>
      <c r="AES177" s="134"/>
      <c r="AET177" s="134"/>
      <c r="AEU177" s="134"/>
      <c r="AEV177" s="134"/>
      <c r="AEW177" s="134"/>
      <c r="AEX177" s="134"/>
      <c r="AEY177" s="134"/>
      <c r="AEZ177" s="134"/>
      <c r="AFA177" s="134"/>
      <c r="AFB177" s="134"/>
      <c r="AFC177" s="134"/>
      <c r="AFD177" s="134"/>
      <c r="AFE177" s="134"/>
      <c r="AFF177" s="134"/>
      <c r="AFG177" s="134"/>
      <c r="AFH177" s="134"/>
      <c r="AFI177" s="134"/>
      <c r="AFJ177" s="134"/>
      <c r="AFK177" s="134"/>
      <c r="AFL177" s="134"/>
      <c r="AFM177" s="134"/>
      <c r="AFN177" s="134"/>
      <c r="AFO177" s="134"/>
      <c r="AFP177" s="134"/>
      <c r="AFQ177" s="134"/>
      <c r="AFR177" s="134"/>
      <c r="AFS177" s="134"/>
      <c r="AFT177" s="134"/>
      <c r="AFU177" s="134"/>
      <c r="AFV177" s="134"/>
      <c r="AFW177" s="134"/>
      <c r="AFX177" s="134"/>
      <c r="AFY177" s="134"/>
      <c r="AFZ177" s="134"/>
      <c r="AGA177" s="134"/>
      <c r="AGB177" s="134"/>
      <c r="AGC177" s="134"/>
      <c r="AGD177" s="134"/>
      <c r="AGE177" s="134"/>
      <c r="AGF177" s="134"/>
      <c r="AGG177" s="134"/>
      <c r="AGH177" s="134"/>
      <c r="AGI177" s="134"/>
      <c r="AGJ177" s="134"/>
      <c r="AGK177" s="134"/>
      <c r="AGL177" s="134"/>
      <c r="AGM177" s="134"/>
      <c r="AGN177" s="134"/>
      <c r="AGO177" s="134"/>
      <c r="AGP177" s="134"/>
      <c r="AGQ177" s="134"/>
      <c r="AGR177" s="134"/>
      <c r="AGS177" s="134"/>
      <c r="AGT177" s="134"/>
      <c r="AGU177" s="134"/>
      <c r="AGV177" s="134"/>
      <c r="AGW177" s="134"/>
      <c r="AGX177" s="134"/>
      <c r="AGY177" s="134"/>
      <c r="AGZ177" s="134"/>
      <c r="AHA177" s="134"/>
      <c r="AHB177" s="134"/>
      <c r="AHC177" s="134"/>
      <c r="AHD177" s="134"/>
      <c r="AHE177" s="134"/>
      <c r="AHF177" s="134"/>
      <c r="AHG177" s="134"/>
      <c r="AHH177" s="134"/>
      <c r="AHI177" s="134"/>
      <c r="AHJ177" s="134"/>
      <c r="AHK177" s="134"/>
      <c r="AHL177" s="134"/>
      <c r="AHM177" s="134"/>
      <c r="AHN177" s="134"/>
      <c r="AHO177" s="134"/>
      <c r="AHP177" s="134"/>
      <c r="AHQ177" s="134"/>
      <c r="AHR177" s="134"/>
      <c r="AHS177" s="134"/>
      <c r="AHT177" s="134"/>
      <c r="AHU177" s="134"/>
      <c r="AHV177" s="134"/>
      <c r="AHW177" s="134"/>
      <c r="AHX177" s="134"/>
      <c r="AHY177" s="134"/>
      <c r="AHZ177" s="134"/>
      <c r="AIA177" s="134"/>
      <c r="AIB177" s="134"/>
      <c r="AIC177" s="134"/>
      <c r="AID177" s="134"/>
      <c r="AIE177" s="134"/>
      <c r="AIF177" s="134"/>
      <c r="AIG177" s="134"/>
      <c r="AIH177" s="134"/>
      <c r="AII177" s="134"/>
      <c r="AIJ177" s="134"/>
      <c r="AIK177" s="134"/>
      <c r="AIL177" s="134"/>
      <c r="AIM177" s="134"/>
      <c r="AIN177" s="134"/>
      <c r="AIO177" s="134"/>
      <c r="AIP177" s="134"/>
      <c r="AIQ177" s="134"/>
      <c r="AIR177" s="134"/>
      <c r="AIS177" s="134"/>
      <c r="AIT177" s="134"/>
      <c r="AIU177" s="134"/>
      <c r="AIV177" s="134"/>
      <c r="AIW177" s="134"/>
      <c r="AIX177" s="134"/>
      <c r="AIY177" s="134"/>
      <c r="AIZ177" s="134"/>
      <c r="AJA177" s="134"/>
      <c r="AJB177" s="134"/>
      <c r="AJC177" s="134"/>
      <c r="AJD177" s="134"/>
      <c r="AJE177" s="134"/>
      <c r="AJF177" s="134"/>
      <c r="AJG177" s="134"/>
      <c r="AJH177" s="134"/>
      <c r="AJI177" s="134"/>
      <c r="AJJ177" s="134"/>
      <c r="AJK177" s="134"/>
      <c r="AJL177" s="134"/>
      <c r="AJM177" s="134"/>
      <c r="AJN177" s="134"/>
      <c r="AJO177" s="134"/>
      <c r="AJP177" s="134"/>
      <c r="AJQ177" s="134"/>
      <c r="AJR177" s="134"/>
      <c r="AJS177" s="134"/>
      <c r="AJT177" s="134"/>
      <c r="AJU177" s="134"/>
      <c r="AJV177" s="134"/>
      <c r="AJW177" s="134"/>
      <c r="AJX177" s="134"/>
      <c r="AJY177" s="134"/>
      <c r="AJZ177" s="134"/>
      <c r="AKA177" s="134"/>
      <c r="AKB177" s="134"/>
      <c r="AKC177" s="134"/>
      <c r="AKD177" s="134"/>
      <c r="AKE177" s="134"/>
      <c r="AKF177" s="134"/>
      <c r="AKG177" s="134"/>
      <c r="AKH177" s="134"/>
      <c r="AKI177" s="134"/>
      <c r="AKJ177" s="134"/>
      <c r="AKK177" s="134"/>
      <c r="AKL177" s="134"/>
      <c r="AKM177" s="134"/>
      <c r="AKN177" s="134"/>
      <c r="AKO177" s="134"/>
      <c r="AKP177" s="134"/>
      <c r="AKQ177" s="134"/>
      <c r="AKR177" s="134"/>
      <c r="AKS177" s="134"/>
      <c r="AKT177" s="134"/>
      <c r="AKU177" s="134"/>
      <c r="AKV177" s="134"/>
      <c r="AKW177" s="134"/>
      <c r="AKX177" s="134"/>
      <c r="AKY177" s="134"/>
      <c r="AKZ177" s="134"/>
      <c r="ALA177" s="134"/>
      <c r="ALB177" s="134"/>
      <c r="ALC177" s="134"/>
      <c r="ALD177" s="134"/>
      <c r="ALE177" s="134"/>
      <c r="ALF177" s="134"/>
      <c r="ALG177" s="134"/>
      <c r="ALH177" s="134"/>
      <c r="ALI177" s="134"/>
      <c r="ALJ177" s="134"/>
      <c r="ALK177" s="134"/>
      <c r="ALL177" s="134"/>
      <c r="ALM177" s="134"/>
      <c r="ALN177" s="134"/>
      <c r="ALO177" s="134"/>
      <c r="ALP177" s="134"/>
      <c r="ALQ177" s="134"/>
      <c r="ALR177" s="134"/>
      <c r="ALS177" s="134"/>
      <c r="ALT177" s="134"/>
      <c r="ALU177" s="134"/>
      <c r="ALV177" s="134"/>
      <c r="ALW177" s="134"/>
      <c r="ALX177" s="134"/>
      <c r="ALY177" s="134"/>
      <c r="ALZ177" s="134"/>
      <c r="AMA177" s="134"/>
      <c r="AMB177" s="134"/>
      <c r="AMC177" s="134"/>
      <c r="AMD177" s="134"/>
      <c r="AME177" s="134"/>
      <c r="AMF177" s="134"/>
      <c r="AMG177" s="134"/>
      <c r="AMH177" s="134"/>
      <c r="AMI177" s="134"/>
      <c r="AMJ177" s="134"/>
      <c r="AMK177" s="134"/>
      <c r="AML177" s="134"/>
      <c r="AMM177" s="134"/>
      <c r="AMN177" s="134"/>
      <c r="AMO177" s="134"/>
      <c r="AMP177" s="134"/>
      <c r="AMQ177" s="134"/>
      <c r="AMR177" s="134"/>
      <c r="AMS177" s="134"/>
      <c r="AMT177" s="134"/>
      <c r="AMU177" s="134"/>
      <c r="AMV177" s="134"/>
      <c r="AMW177" s="134"/>
      <c r="AMX177" s="134"/>
      <c r="AMY177" s="134"/>
      <c r="AMZ177" s="134"/>
      <c r="ANA177" s="134"/>
      <c r="ANB177" s="134"/>
      <c r="ANC177" s="134"/>
      <c r="AND177" s="134"/>
      <c r="ANE177" s="134"/>
      <c r="ANF177" s="134"/>
      <c r="ANG177" s="134"/>
      <c r="ANH177" s="134"/>
      <c r="ANI177" s="134"/>
      <c r="ANJ177" s="134"/>
      <c r="ANK177" s="134"/>
      <c r="ANL177" s="134"/>
      <c r="ANM177" s="134"/>
      <c r="ANN177" s="134"/>
      <c r="ANO177" s="134"/>
      <c r="ANP177" s="134"/>
      <c r="ANQ177" s="134"/>
      <c r="ANR177" s="134"/>
      <c r="ANS177" s="134"/>
      <c r="ANT177" s="134"/>
      <c r="ANU177" s="134"/>
      <c r="ANV177" s="134"/>
      <c r="ANW177" s="134"/>
      <c r="ANX177" s="134"/>
      <c r="ANY177" s="134"/>
      <c r="ANZ177" s="134"/>
      <c r="AOA177" s="134"/>
      <c r="AOB177" s="134"/>
      <c r="AOC177" s="134"/>
      <c r="AOD177" s="134"/>
      <c r="AOE177" s="134"/>
      <c r="AOF177" s="134"/>
      <c r="AOG177" s="134"/>
      <c r="AOH177" s="134"/>
      <c r="AOI177" s="134"/>
      <c r="AOJ177" s="134"/>
      <c r="AOK177" s="134"/>
      <c r="AOL177" s="134"/>
      <c r="AOM177" s="134"/>
      <c r="AON177" s="134"/>
      <c r="AOO177" s="134"/>
      <c r="AOP177" s="134"/>
      <c r="AOQ177" s="134"/>
      <c r="AOR177" s="134"/>
      <c r="AOS177" s="134"/>
      <c r="AOT177" s="134"/>
      <c r="AOU177" s="134"/>
      <c r="AOV177" s="134"/>
      <c r="AOW177" s="134"/>
      <c r="AOX177" s="134"/>
      <c r="AOY177" s="134"/>
      <c r="AOZ177" s="134"/>
      <c r="APA177" s="134"/>
      <c r="APB177" s="134"/>
      <c r="APC177" s="134"/>
      <c r="APD177" s="134"/>
      <c r="APE177" s="134"/>
      <c r="APF177" s="134"/>
      <c r="APG177" s="134"/>
      <c r="APH177" s="134"/>
      <c r="API177" s="134"/>
      <c r="APJ177" s="134"/>
      <c r="APK177" s="134"/>
      <c r="APL177" s="134"/>
      <c r="APM177" s="134"/>
      <c r="APN177" s="134"/>
      <c r="APO177" s="134"/>
      <c r="APP177" s="134"/>
      <c r="APQ177" s="134"/>
      <c r="APR177" s="134"/>
      <c r="APS177" s="134"/>
      <c r="APT177" s="134"/>
      <c r="APU177" s="134"/>
      <c r="APV177" s="134"/>
      <c r="APW177" s="134"/>
      <c r="APX177" s="134"/>
      <c r="APY177" s="134"/>
      <c r="APZ177" s="134"/>
      <c r="AQA177" s="134"/>
      <c r="AQB177" s="134"/>
      <c r="AQC177" s="134"/>
      <c r="AQD177" s="134"/>
      <c r="AQE177" s="134"/>
      <c r="AQF177" s="134"/>
      <c r="AQG177" s="134"/>
      <c r="AQH177" s="134"/>
      <c r="AQI177" s="134"/>
      <c r="AQJ177" s="134"/>
      <c r="AQK177" s="134"/>
      <c r="AQL177" s="134"/>
      <c r="AQM177" s="134"/>
      <c r="AQN177" s="134"/>
      <c r="AQO177" s="134"/>
      <c r="AQP177" s="134"/>
      <c r="AQQ177" s="134"/>
      <c r="AQR177" s="134"/>
      <c r="AQS177" s="134"/>
      <c r="AQT177" s="134"/>
      <c r="AQU177" s="134"/>
      <c r="AQV177" s="134"/>
      <c r="AQW177" s="134"/>
      <c r="AQX177" s="134"/>
      <c r="AQY177" s="134"/>
      <c r="AQZ177" s="134"/>
      <c r="ARA177" s="134"/>
      <c r="ARB177" s="134"/>
      <c r="ARC177" s="134"/>
      <c r="ARD177" s="134"/>
      <c r="ARE177" s="134"/>
      <c r="ARF177" s="134"/>
      <c r="ARG177" s="134"/>
      <c r="ARH177" s="134"/>
      <c r="ARI177" s="134"/>
      <c r="ARJ177" s="134"/>
      <c r="ARK177" s="134"/>
      <c r="ARL177" s="134"/>
      <c r="ARM177" s="134"/>
      <c r="ARN177" s="134"/>
      <c r="ARO177" s="134"/>
      <c r="ARP177" s="134"/>
      <c r="ARQ177" s="134"/>
      <c r="ARR177" s="134"/>
      <c r="ARS177" s="134"/>
      <c r="ART177" s="134"/>
      <c r="ARU177" s="134"/>
      <c r="ARV177" s="134"/>
      <c r="ARW177" s="134"/>
      <c r="ARX177" s="134"/>
      <c r="ARY177" s="134"/>
      <c r="ARZ177" s="134"/>
      <c r="ASA177" s="134"/>
      <c r="ASB177" s="134"/>
      <c r="ASC177" s="134"/>
      <c r="ASD177" s="134"/>
      <c r="ASE177" s="134"/>
      <c r="ASF177" s="134"/>
      <c r="ASG177" s="134"/>
      <c r="ASH177" s="134"/>
      <c r="ASI177" s="134"/>
      <c r="ASJ177" s="134"/>
      <c r="ASK177" s="134"/>
      <c r="ASL177" s="134"/>
      <c r="ASM177" s="134"/>
      <c r="ASN177" s="134"/>
      <c r="ASO177" s="134"/>
      <c r="ASP177" s="134"/>
      <c r="ASQ177" s="134"/>
      <c r="ASR177" s="134"/>
      <c r="ASS177" s="134"/>
      <c r="AST177" s="134"/>
      <c r="ASU177" s="134"/>
      <c r="ASV177" s="134"/>
      <c r="ASW177" s="134"/>
      <c r="ASX177" s="134"/>
      <c r="ASY177" s="134"/>
      <c r="ASZ177" s="134"/>
      <c r="ATA177" s="134"/>
      <c r="ATB177" s="134"/>
      <c r="ATC177" s="134"/>
      <c r="ATD177" s="134"/>
      <c r="ATE177" s="134"/>
      <c r="ATF177" s="134"/>
      <c r="ATG177" s="134"/>
      <c r="ATH177" s="134"/>
      <c r="ATI177" s="134"/>
      <c r="ATJ177" s="134"/>
      <c r="ATK177" s="134"/>
      <c r="ATL177" s="134"/>
    </row>
    <row r="178" spans="1:1208" s="128" customFormat="1" x14ac:dyDescent="0.25">
      <c r="A178" s="166" t="s">
        <v>203</v>
      </c>
      <c r="B178" s="166"/>
      <c r="C178" s="166"/>
      <c r="D178" s="166"/>
      <c r="E178" s="166"/>
      <c r="F178" s="166"/>
      <c r="G178" s="166"/>
      <c r="H178" s="125"/>
      <c r="I178" s="125"/>
      <c r="J178" s="125"/>
      <c r="K178" s="126"/>
      <c r="L178" s="126"/>
      <c r="M178" s="126"/>
      <c r="N178" s="126"/>
      <c r="O178" s="126"/>
      <c r="P178" s="127"/>
      <c r="T178" s="134"/>
      <c r="U178" s="134"/>
      <c r="V178" s="134"/>
      <c r="W178" s="134"/>
      <c r="X178" s="134"/>
      <c r="Y178" s="134"/>
      <c r="Z178" s="134"/>
      <c r="AA178" s="134"/>
      <c r="AB178" s="134"/>
      <c r="AC178" s="134"/>
      <c r="AD178" s="134"/>
      <c r="AE178" s="134"/>
      <c r="AF178" s="134"/>
      <c r="AG178" s="134"/>
      <c r="AH178" s="134"/>
      <c r="AI178" s="134"/>
      <c r="AJ178" s="134"/>
      <c r="AK178" s="134"/>
      <c r="AL178" s="134"/>
      <c r="AM178" s="134"/>
      <c r="AN178" s="134"/>
      <c r="AO178" s="134"/>
      <c r="AP178" s="134"/>
      <c r="AQ178" s="134"/>
      <c r="AR178" s="134"/>
      <c r="AS178" s="134"/>
      <c r="AT178" s="134"/>
      <c r="AU178" s="134"/>
      <c r="AV178" s="134"/>
      <c r="AW178" s="134"/>
      <c r="AX178" s="134"/>
      <c r="AY178" s="134"/>
      <c r="AZ178" s="134"/>
      <c r="BA178" s="134"/>
      <c r="BB178" s="134"/>
      <c r="BC178" s="134"/>
      <c r="BD178" s="134"/>
      <c r="BE178" s="134"/>
      <c r="BF178" s="134"/>
      <c r="BG178" s="134"/>
      <c r="BH178" s="134"/>
      <c r="BI178" s="134"/>
      <c r="BJ178" s="134"/>
      <c r="BK178" s="134"/>
      <c r="BL178" s="134"/>
      <c r="BM178" s="134"/>
      <c r="BN178" s="134"/>
      <c r="BO178" s="134"/>
      <c r="BP178" s="134"/>
      <c r="BQ178" s="134"/>
      <c r="BR178" s="134"/>
      <c r="BS178" s="134"/>
      <c r="BT178" s="134"/>
      <c r="BU178" s="134"/>
      <c r="BV178" s="134"/>
      <c r="BW178" s="134"/>
      <c r="BX178" s="134"/>
      <c r="BY178" s="134"/>
      <c r="BZ178" s="134"/>
      <c r="CA178" s="134"/>
      <c r="CB178" s="134"/>
      <c r="CC178" s="134"/>
      <c r="CD178" s="134"/>
      <c r="CE178" s="134"/>
      <c r="CF178" s="134"/>
      <c r="CG178" s="134"/>
      <c r="CH178" s="134"/>
      <c r="CI178" s="134"/>
      <c r="CJ178" s="134"/>
      <c r="CK178" s="134"/>
      <c r="CL178" s="134"/>
      <c r="CM178" s="134"/>
      <c r="CN178" s="134"/>
      <c r="CO178" s="134"/>
      <c r="CP178" s="134"/>
      <c r="CQ178" s="134"/>
      <c r="CR178" s="134"/>
      <c r="CS178" s="134"/>
      <c r="CT178" s="134"/>
      <c r="CU178" s="134"/>
      <c r="CV178" s="134"/>
      <c r="CW178" s="134"/>
      <c r="CX178" s="134"/>
      <c r="CY178" s="134"/>
      <c r="CZ178" s="134"/>
      <c r="DA178" s="134"/>
      <c r="DB178" s="134"/>
      <c r="DC178" s="134"/>
      <c r="DD178" s="134"/>
      <c r="DE178" s="134"/>
      <c r="DF178" s="134"/>
      <c r="DG178" s="134"/>
      <c r="DH178" s="134"/>
      <c r="DI178" s="134"/>
      <c r="DJ178" s="134"/>
      <c r="DK178" s="134"/>
      <c r="DL178" s="134"/>
      <c r="DM178" s="134"/>
      <c r="DN178" s="134"/>
      <c r="DO178" s="134"/>
      <c r="DP178" s="134"/>
      <c r="DQ178" s="134"/>
      <c r="DR178" s="134"/>
      <c r="DS178" s="134"/>
      <c r="DT178" s="134"/>
      <c r="DU178" s="134"/>
      <c r="DV178" s="134"/>
      <c r="DW178" s="134"/>
      <c r="DX178" s="134"/>
      <c r="DY178" s="134"/>
      <c r="DZ178" s="134"/>
      <c r="EA178" s="134"/>
      <c r="EB178" s="134"/>
      <c r="EC178" s="134"/>
      <c r="ED178" s="134"/>
      <c r="EE178" s="134"/>
      <c r="EF178" s="134"/>
      <c r="EG178" s="134"/>
      <c r="EH178" s="134"/>
      <c r="EI178" s="134"/>
      <c r="EJ178" s="134"/>
      <c r="EK178" s="134"/>
      <c r="EL178" s="134"/>
      <c r="EM178" s="134"/>
      <c r="EN178" s="134"/>
      <c r="EO178" s="134"/>
      <c r="EP178" s="134"/>
      <c r="EQ178" s="134"/>
      <c r="ER178" s="134"/>
      <c r="ES178" s="134"/>
      <c r="ET178" s="134"/>
      <c r="EU178" s="134"/>
      <c r="EV178" s="134"/>
      <c r="EW178" s="134"/>
      <c r="EX178" s="134"/>
      <c r="EY178" s="134"/>
      <c r="EZ178" s="134"/>
      <c r="FA178" s="134"/>
      <c r="FB178" s="134"/>
      <c r="FC178" s="134"/>
      <c r="FD178" s="134"/>
      <c r="FE178" s="134"/>
      <c r="FF178" s="134"/>
      <c r="FG178" s="134"/>
      <c r="FH178" s="134"/>
      <c r="FI178" s="134"/>
      <c r="FJ178" s="134"/>
      <c r="FK178" s="134"/>
      <c r="FL178" s="134"/>
      <c r="FM178" s="134"/>
      <c r="FN178" s="134"/>
      <c r="FO178" s="134"/>
      <c r="FP178" s="134"/>
      <c r="FQ178" s="134"/>
      <c r="FR178" s="134"/>
      <c r="FS178" s="134"/>
      <c r="FT178" s="134"/>
      <c r="FU178" s="134"/>
      <c r="FV178" s="134"/>
      <c r="FW178" s="134"/>
      <c r="FX178" s="134"/>
      <c r="FY178" s="134"/>
      <c r="FZ178" s="134"/>
      <c r="GA178" s="134"/>
      <c r="GB178" s="134"/>
      <c r="GC178" s="134"/>
      <c r="GD178" s="134"/>
      <c r="GE178" s="134"/>
      <c r="GF178" s="134"/>
      <c r="GG178" s="134"/>
      <c r="GH178" s="134"/>
      <c r="GI178" s="134"/>
      <c r="GJ178" s="134"/>
      <c r="GK178" s="134"/>
      <c r="GL178" s="134"/>
      <c r="GM178" s="134"/>
      <c r="GN178" s="134"/>
      <c r="GO178" s="134"/>
      <c r="GP178" s="134"/>
      <c r="GQ178" s="134"/>
      <c r="GR178" s="134"/>
      <c r="GS178" s="134"/>
      <c r="GT178" s="134"/>
      <c r="GU178" s="134"/>
      <c r="GV178" s="134"/>
      <c r="GW178" s="134"/>
      <c r="GX178" s="134"/>
      <c r="GY178" s="134"/>
      <c r="GZ178" s="134"/>
      <c r="HA178" s="134"/>
      <c r="HB178" s="134"/>
      <c r="HC178" s="134"/>
      <c r="HD178" s="134"/>
      <c r="HE178" s="134"/>
      <c r="HF178" s="134"/>
      <c r="HG178" s="134"/>
      <c r="HH178" s="134"/>
      <c r="HI178" s="134"/>
      <c r="HJ178" s="134"/>
      <c r="HK178" s="134"/>
      <c r="HL178" s="134"/>
      <c r="HM178" s="134"/>
      <c r="HN178" s="134"/>
      <c r="HO178" s="134"/>
      <c r="HP178" s="134"/>
      <c r="HQ178" s="134"/>
      <c r="HR178" s="134"/>
      <c r="HS178" s="134"/>
      <c r="HT178" s="134"/>
      <c r="HU178" s="134"/>
      <c r="HV178" s="134"/>
      <c r="HW178" s="134"/>
      <c r="HX178" s="134"/>
      <c r="HY178" s="134"/>
      <c r="HZ178" s="134"/>
      <c r="IA178" s="134"/>
      <c r="IB178" s="134"/>
      <c r="IC178" s="134"/>
      <c r="ID178" s="134"/>
      <c r="IE178" s="134"/>
      <c r="IF178" s="134"/>
      <c r="IG178" s="134"/>
      <c r="IH178" s="134"/>
      <c r="II178" s="134"/>
      <c r="IJ178" s="134"/>
      <c r="IK178" s="134"/>
      <c r="IL178" s="134"/>
      <c r="IM178" s="134"/>
      <c r="IN178" s="134"/>
      <c r="IO178" s="134"/>
      <c r="IP178" s="134"/>
      <c r="IQ178" s="134"/>
      <c r="IR178" s="134"/>
      <c r="IS178" s="134"/>
      <c r="IT178" s="134"/>
      <c r="IU178" s="134"/>
      <c r="IV178" s="134"/>
      <c r="IW178" s="134"/>
      <c r="IX178" s="134"/>
      <c r="IY178" s="134"/>
      <c r="IZ178" s="134"/>
      <c r="JA178" s="134"/>
      <c r="JB178" s="134"/>
      <c r="JC178" s="134"/>
      <c r="JD178" s="134"/>
      <c r="JE178" s="134"/>
      <c r="JF178" s="134"/>
      <c r="JG178" s="134"/>
      <c r="JH178" s="134"/>
      <c r="JI178" s="134"/>
      <c r="JJ178" s="134"/>
      <c r="JK178" s="134"/>
      <c r="JL178" s="134"/>
      <c r="JM178" s="134"/>
      <c r="JN178" s="134"/>
      <c r="JO178" s="134"/>
      <c r="JP178" s="134"/>
      <c r="JQ178" s="134"/>
      <c r="JR178" s="134"/>
      <c r="JS178" s="134"/>
      <c r="JT178" s="134"/>
      <c r="JU178" s="134"/>
      <c r="JV178" s="134"/>
      <c r="JW178" s="134"/>
      <c r="JX178" s="134"/>
      <c r="JY178" s="134"/>
      <c r="JZ178" s="134"/>
      <c r="KA178" s="134"/>
      <c r="KB178" s="134"/>
      <c r="KC178" s="134"/>
      <c r="KD178" s="134"/>
      <c r="KE178" s="134"/>
      <c r="KF178" s="134"/>
      <c r="KG178" s="134"/>
      <c r="KH178" s="134"/>
      <c r="KI178" s="134"/>
      <c r="KJ178" s="134"/>
      <c r="KK178" s="134"/>
      <c r="KL178" s="134"/>
      <c r="KM178" s="134"/>
      <c r="KN178" s="134"/>
      <c r="KO178" s="134"/>
      <c r="KP178" s="134"/>
      <c r="KQ178" s="134"/>
      <c r="KR178" s="134"/>
      <c r="KS178" s="134"/>
      <c r="KT178" s="134"/>
      <c r="KU178" s="134"/>
      <c r="KV178" s="134"/>
      <c r="KW178" s="134"/>
      <c r="KX178" s="134"/>
      <c r="KY178" s="134"/>
      <c r="KZ178" s="134"/>
      <c r="LA178" s="134"/>
      <c r="LB178" s="134"/>
      <c r="LC178" s="134"/>
      <c r="LD178" s="134"/>
      <c r="LE178" s="134"/>
      <c r="LF178" s="134"/>
      <c r="LG178" s="134"/>
      <c r="LH178" s="134"/>
      <c r="LI178" s="134"/>
      <c r="LJ178" s="134"/>
      <c r="LK178" s="134"/>
      <c r="LL178" s="134"/>
      <c r="LM178" s="134"/>
      <c r="LN178" s="134"/>
      <c r="LO178" s="134"/>
      <c r="LP178" s="134"/>
      <c r="LQ178" s="134"/>
      <c r="LR178" s="134"/>
      <c r="LS178" s="134"/>
      <c r="LT178" s="134"/>
      <c r="LU178" s="134"/>
      <c r="LV178" s="134"/>
      <c r="LW178" s="134"/>
      <c r="LX178" s="134"/>
      <c r="LY178" s="134"/>
      <c r="LZ178" s="134"/>
      <c r="MA178" s="134"/>
      <c r="MB178" s="134"/>
      <c r="MC178" s="134"/>
      <c r="MD178" s="134"/>
      <c r="ME178" s="134"/>
      <c r="MF178" s="134"/>
      <c r="MG178" s="134"/>
      <c r="MH178" s="134"/>
      <c r="MI178" s="134"/>
      <c r="MJ178" s="134"/>
      <c r="MK178" s="134"/>
      <c r="ML178" s="134"/>
      <c r="MM178" s="134"/>
      <c r="MN178" s="134"/>
      <c r="MO178" s="134"/>
      <c r="MP178" s="134"/>
      <c r="MQ178" s="134"/>
      <c r="MR178" s="134"/>
      <c r="MS178" s="134"/>
      <c r="MT178" s="134"/>
      <c r="MU178" s="134"/>
      <c r="MV178" s="134"/>
      <c r="MW178" s="134"/>
      <c r="MX178" s="134"/>
      <c r="MY178" s="134"/>
      <c r="MZ178" s="134"/>
      <c r="NA178" s="134"/>
      <c r="NB178" s="134"/>
      <c r="NC178" s="134"/>
      <c r="ND178" s="134"/>
      <c r="NE178" s="134"/>
      <c r="NF178" s="134"/>
      <c r="NG178" s="134"/>
      <c r="NH178" s="134"/>
      <c r="NI178" s="134"/>
      <c r="NJ178" s="134"/>
      <c r="NK178" s="134"/>
      <c r="NL178" s="134"/>
      <c r="NM178" s="134"/>
      <c r="NN178" s="134"/>
      <c r="NO178" s="134"/>
      <c r="NP178" s="134"/>
      <c r="NQ178" s="134"/>
      <c r="NR178" s="134"/>
      <c r="NS178" s="134"/>
      <c r="NT178" s="134"/>
      <c r="NU178" s="134"/>
      <c r="NV178" s="134"/>
      <c r="NW178" s="134"/>
      <c r="NX178" s="134"/>
      <c r="NY178" s="134"/>
      <c r="NZ178" s="134"/>
      <c r="OA178" s="134"/>
      <c r="OB178" s="134"/>
      <c r="OC178" s="134"/>
      <c r="OD178" s="134"/>
      <c r="OE178" s="134"/>
      <c r="OF178" s="134"/>
      <c r="OG178" s="134"/>
      <c r="OH178" s="134"/>
      <c r="OI178" s="134"/>
      <c r="OJ178" s="134"/>
      <c r="OK178" s="134"/>
      <c r="OL178" s="134"/>
      <c r="OM178" s="134"/>
      <c r="ON178" s="134"/>
      <c r="OO178" s="134"/>
      <c r="OP178" s="134"/>
      <c r="OQ178" s="134"/>
      <c r="OR178" s="134"/>
      <c r="OS178" s="134"/>
      <c r="OT178" s="134"/>
      <c r="OU178" s="134"/>
      <c r="OV178" s="134"/>
      <c r="OW178" s="134"/>
      <c r="OX178" s="134"/>
      <c r="OY178" s="134"/>
      <c r="OZ178" s="134"/>
      <c r="PA178" s="134"/>
      <c r="PB178" s="134"/>
      <c r="PC178" s="134"/>
      <c r="PD178" s="134"/>
      <c r="PE178" s="134"/>
      <c r="PF178" s="134"/>
      <c r="PG178" s="134"/>
      <c r="PH178" s="134"/>
      <c r="PI178" s="134"/>
      <c r="PJ178" s="134"/>
      <c r="PK178" s="134"/>
      <c r="PL178" s="134"/>
      <c r="PM178" s="134"/>
      <c r="PN178" s="134"/>
      <c r="PO178" s="134"/>
      <c r="PP178" s="134"/>
      <c r="PQ178" s="134"/>
      <c r="PR178" s="134"/>
      <c r="PS178" s="134"/>
      <c r="PT178" s="134"/>
      <c r="PU178" s="134"/>
      <c r="PV178" s="134"/>
      <c r="PW178" s="134"/>
      <c r="PX178" s="134"/>
      <c r="PY178" s="134"/>
      <c r="PZ178" s="134"/>
      <c r="QA178" s="134"/>
      <c r="QB178" s="134"/>
      <c r="QC178" s="134"/>
      <c r="QD178" s="134"/>
      <c r="QE178" s="134"/>
      <c r="QF178" s="134"/>
      <c r="QG178" s="134"/>
      <c r="QH178" s="134"/>
      <c r="QI178" s="134"/>
      <c r="QJ178" s="134"/>
      <c r="QK178" s="134"/>
      <c r="QL178" s="134"/>
      <c r="QM178" s="134"/>
      <c r="QN178" s="134"/>
      <c r="QO178" s="134"/>
      <c r="QP178" s="134"/>
      <c r="QQ178" s="134"/>
      <c r="QR178" s="134"/>
      <c r="QS178" s="134"/>
      <c r="QT178" s="134"/>
      <c r="QU178" s="134"/>
      <c r="QV178" s="134"/>
      <c r="QW178" s="134"/>
      <c r="QX178" s="134"/>
      <c r="QY178" s="134"/>
      <c r="QZ178" s="134"/>
      <c r="RA178" s="134"/>
      <c r="RB178" s="134"/>
      <c r="RC178" s="134"/>
      <c r="RD178" s="134"/>
      <c r="RE178" s="134"/>
      <c r="RF178" s="134"/>
      <c r="RG178" s="134"/>
      <c r="RH178" s="134"/>
      <c r="RI178" s="134"/>
      <c r="RJ178" s="134"/>
      <c r="RK178" s="134"/>
      <c r="RL178" s="134"/>
      <c r="RM178" s="134"/>
      <c r="RN178" s="134"/>
      <c r="RO178" s="134"/>
      <c r="RP178" s="134"/>
      <c r="RQ178" s="134"/>
      <c r="RR178" s="134"/>
      <c r="RS178" s="134"/>
      <c r="RT178" s="134"/>
      <c r="RU178" s="134"/>
      <c r="RV178" s="134"/>
      <c r="RW178" s="134"/>
      <c r="RX178" s="134"/>
      <c r="RY178" s="134"/>
      <c r="RZ178" s="134"/>
      <c r="SA178" s="134"/>
      <c r="SB178" s="134"/>
      <c r="SC178" s="134"/>
      <c r="SD178" s="134"/>
      <c r="SE178" s="134"/>
      <c r="SF178" s="134"/>
      <c r="SG178" s="134"/>
      <c r="SH178" s="134"/>
      <c r="SI178" s="134"/>
      <c r="SJ178" s="134"/>
      <c r="SK178" s="134"/>
      <c r="SL178" s="134"/>
      <c r="SM178" s="134"/>
      <c r="SN178" s="134"/>
      <c r="SO178" s="134"/>
      <c r="SP178" s="134"/>
      <c r="SQ178" s="134"/>
      <c r="SR178" s="134"/>
      <c r="SS178" s="134"/>
      <c r="ST178" s="134"/>
      <c r="SU178" s="134"/>
      <c r="SV178" s="134"/>
      <c r="SW178" s="134"/>
      <c r="SX178" s="134"/>
      <c r="SY178" s="134"/>
      <c r="SZ178" s="134"/>
      <c r="TA178" s="134"/>
      <c r="TB178" s="134"/>
      <c r="TC178" s="134"/>
      <c r="TD178" s="134"/>
      <c r="TE178" s="134"/>
      <c r="TF178" s="134"/>
      <c r="TG178" s="134"/>
      <c r="TH178" s="134"/>
      <c r="TI178" s="134"/>
      <c r="TJ178" s="134"/>
      <c r="TK178" s="134"/>
      <c r="TL178" s="134"/>
      <c r="TM178" s="134"/>
      <c r="TN178" s="134"/>
      <c r="TO178" s="134"/>
      <c r="TP178" s="134"/>
      <c r="TQ178" s="134"/>
      <c r="TR178" s="134"/>
      <c r="TS178" s="134"/>
      <c r="TT178" s="134"/>
      <c r="TU178" s="134"/>
      <c r="TV178" s="134"/>
      <c r="TW178" s="134"/>
      <c r="TX178" s="134"/>
      <c r="TY178" s="134"/>
      <c r="TZ178" s="134"/>
      <c r="UA178" s="134"/>
      <c r="UB178" s="134"/>
      <c r="UC178" s="134"/>
      <c r="UD178" s="134"/>
      <c r="UE178" s="134"/>
      <c r="UF178" s="134"/>
      <c r="UG178" s="134"/>
      <c r="UH178" s="134"/>
      <c r="UI178" s="134"/>
      <c r="UJ178" s="134"/>
      <c r="UK178" s="134"/>
      <c r="UL178" s="134"/>
      <c r="UM178" s="134"/>
      <c r="UN178" s="134"/>
      <c r="UO178" s="134"/>
      <c r="UP178" s="134"/>
      <c r="UQ178" s="134"/>
      <c r="UR178" s="134"/>
      <c r="US178" s="134"/>
      <c r="UT178" s="134"/>
      <c r="UU178" s="134"/>
      <c r="UV178" s="134"/>
      <c r="UW178" s="134"/>
      <c r="UX178" s="134"/>
      <c r="UY178" s="134"/>
      <c r="UZ178" s="134"/>
      <c r="VA178" s="134"/>
      <c r="VB178" s="134"/>
      <c r="VC178" s="134"/>
      <c r="VD178" s="134"/>
      <c r="VE178" s="134"/>
      <c r="VF178" s="134"/>
      <c r="VG178" s="134"/>
      <c r="VH178" s="134"/>
      <c r="VI178" s="134"/>
      <c r="VJ178" s="134"/>
      <c r="VK178" s="134"/>
      <c r="VL178" s="134"/>
      <c r="VM178" s="134"/>
      <c r="VN178" s="134"/>
      <c r="VO178" s="134"/>
      <c r="VP178" s="134"/>
      <c r="VQ178" s="134"/>
      <c r="VR178" s="134"/>
      <c r="VS178" s="134"/>
      <c r="VT178" s="134"/>
      <c r="VU178" s="134"/>
      <c r="VV178" s="134"/>
      <c r="VW178" s="134"/>
      <c r="VX178" s="134"/>
      <c r="VY178" s="134"/>
      <c r="VZ178" s="134"/>
      <c r="WA178" s="134"/>
      <c r="WB178" s="134"/>
      <c r="WC178" s="134"/>
      <c r="WD178" s="134"/>
      <c r="WE178" s="134"/>
      <c r="WF178" s="134"/>
      <c r="WG178" s="134"/>
      <c r="WH178" s="134"/>
      <c r="WI178" s="134"/>
      <c r="WJ178" s="134"/>
      <c r="WK178" s="134"/>
      <c r="WL178" s="134"/>
      <c r="WM178" s="134"/>
      <c r="WN178" s="134"/>
      <c r="WO178" s="134"/>
      <c r="WP178" s="134"/>
      <c r="WQ178" s="134"/>
      <c r="WR178" s="134"/>
      <c r="WS178" s="134"/>
      <c r="WT178" s="134"/>
      <c r="WU178" s="134"/>
      <c r="WV178" s="134"/>
      <c r="WW178" s="134"/>
      <c r="WX178" s="134"/>
      <c r="WY178" s="134"/>
      <c r="WZ178" s="134"/>
      <c r="XA178" s="134"/>
      <c r="XB178" s="134"/>
      <c r="XC178" s="134"/>
      <c r="XD178" s="134"/>
      <c r="XE178" s="134"/>
      <c r="XF178" s="134"/>
      <c r="XG178" s="134"/>
      <c r="XH178" s="134"/>
      <c r="XI178" s="134"/>
      <c r="XJ178" s="134"/>
      <c r="XK178" s="134"/>
      <c r="XL178" s="134"/>
      <c r="XM178" s="134"/>
      <c r="XN178" s="134"/>
      <c r="XO178" s="134"/>
      <c r="XP178" s="134"/>
      <c r="XQ178" s="134"/>
      <c r="XR178" s="134"/>
      <c r="XS178" s="134"/>
      <c r="XT178" s="134"/>
      <c r="XU178" s="134"/>
      <c r="XV178" s="134"/>
      <c r="XW178" s="134"/>
      <c r="XX178" s="134"/>
      <c r="XY178" s="134"/>
      <c r="XZ178" s="134"/>
      <c r="YA178" s="134"/>
      <c r="YB178" s="134"/>
      <c r="YC178" s="134"/>
      <c r="YD178" s="134"/>
      <c r="YE178" s="134"/>
      <c r="YF178" s="134"/>
      <c r="YG178" s="134"/>
      <c r="YH178" s="134"/>
      <c r="YI178" s="134"/>
      <c r="YJ178" s="134"/>
      <c r="YK178" s="134"/>
      <c r="YL178" s="134"/>
      <c r="YM178" s="134"/>
      <c r="YN178" s="134"/>
      <c r="YO178" s="134"/>
      <c r="YP178" s="134"/>
      <c r="YQ178" s="134"/>
      <c r="YR178" s="134"/>
      <c r="YS178" s="134"/>
      <c r="YT178" s="134"/>
      <c r="YU178" s="134"/>
      <c r="YV178" s="134"/>
      <c r="YW178" s="134"/>
      <c r="YX178" s="134"/>
      <c r="YY178" s="134"/>
      <c r="YZ178" s="134"/>
      <c r="ZA178" s="134"/>
      <c r="ZB178" s="134"/>
      <c r="ZC178" s="134"/>
      <c r="ZD178" s="134"/>
      <c r="ZE178" s="134"/>
      <c r="ZF178" s="134"/>
      <c r="ZG178" s="134"/>
      <c r="ZH178" s="134"/>
      <c r="ZI178" s="134"/>
      <c r="ZJ178" s="134"/>
      <c r="ZK178" s="134"/>
      <c r="ZL178" s="134"/>
      <c r="ZM178" s="134"/>
      <c r="ZN178" s="134"/>
      <c r="ZO178" s="134"/>
      <c r="ZP178" s="134"/>
      <c r="ZQ178" s="134"/>
      <c r="ZR178" s="134"/>
      <c r="ZS178" s="134"/>
      <c r="ZT178" s="134"/>
      <c r="ZU178" s="134"/>
      <c r="ZV178" s="134"/>
      <c r="ZW178" s="134"/>
      <c r="ZX178" s="134"/>
      <c r="ZY178" s="134"/>
      <c r="ZZ178" s="134"/>
      <c r="AAA178" s="134"/>
      <c r="AAB178" s="134"/>
      <c r="AAC178" s="134"/>
      <c r="AAD178" s="134"/>
      <c r="AAE178" s="134"/>
      <c r="AAF178" s="134"/>
      <c r="AAG178" s="134"/>
      <c r="AAH178" s="134"/>
      <c r="AAI178" s="134"/>
      <c r="AAJ178" s="134"/>
      <c r="AAK178" s="134"/>
      <c r="AAL178" s="134"/>
      <c r="AAM178" s="134"/>
      <c r="AAN178" s="134"/>
      <c r="AAO178" s="134"/>
      <c r="AAP178" s="134"/>
      <c r="AAQ178" s="134"/>
      <c r="AAR178" s="134"/>
      <c r="AAS178" s="134"/>
      <c r="AAT178" s="134"/>
      <c r="AAU178" s="134"/>
      <c r="AAV178" s="134"/>
      <c r="AAW178" s="134"/>
      <c r="AAX178" s="134"/>
      <c r="AAY178" s="134"/>
      <c r="AAZ178" s="134"/>
      <c r="ABA178" s="134"/>
      <c r="ABB178" s="134"/>
      <c r="ABC178" s="134"/>
      <c r="ABD178" s="134"/>
      <c r="ABE178" s="134"/>
      <c r="ABF178" s="134"/>
      <c r="ABG178" s="134"/>
      <c r="ABH178" s="134"/>
      <c r="ABI178" s="134"/>
      <c r="ABJ178" s="134"/>
      <c r="ABK178" s="134"/>
      <c r="ABL178" s="134"/>
      <c r="ABM178" s="134"/>
      <c r="ABN178" s="134"/>
      <c r="ABO178" s="134"/>
      <c r="ABP178" s="134"/>
      <c r="ABQ178" s="134"/>
      <c r="ABR178" s="134"/>
      <c r="ABS178" s="134"/>
      <c r="ABT178" s="134"/>
      <c r="ABU178" s="134"/>
      <c r="ABV178" s="134"/>
      <c r="ABW178" s="134"/>
      <c r="ABX178" s="134"/>
      <c r="ABY178" s="134"/>
      <c r="ABZ178" s="134"/>
      <c r="ACA178" s="134"/>
      <c r="ACB178" s="134"/>
      <c r="ACC178" s="134"/>
      <c r="ACD178" s="134"/>
      <c r="ACE178" s="134"/>
      <c r="ACF178" s="134"/>
      <c r="ACG178" s="134"/>
      <c r="ACH178" s="134"/>
      <c r="ACI178" s="134"/>
      <c r="ACJ178" s="134"/>
      <c r="ACK178" s="134"/>
      <c r="ACL178" s="134"/>
      <c r="ACM178" s="134"/>
      <c r="ACN178" s="134"/>
      <c r="ACO178" s="134"/>
      <c r="ACP178" s="134"/>
      <c r="ACQ178" s="134"/>
      <c r="ACR178" s="134"/>
      <c r="ACS178" s="134"/>
      <c r="ACT178" s="134"/>
      <c r="ACU178" s="134"/>
      <c r="ACV178" s="134"/>
      <c r="ACW178" s="134"/>
      <c r="ACX178" s="134"/>
      <c r="ACY178" s="134"/>
      <c r="ACZ178" s="134"/>
      <c r="ADA178" s="134"/>
      <c r="ADB178" s="134"/>
      <c r="ADC178" s="134"/>
      <c r="ADD178" s="134"/>
      <c r="ADE178" s="134"/>
      <c r="ADF178" s="134"/>
      <c r="ADG178" s="134"/>
      <c r="ADH178" s="134"/>
      <c r="ADI178" s="134"/>
      <c r="ADJ178" s="134"/>
      <c r="ADK178" s="134"/>
      <c r="ADL178" s="134"/>
      <c r="ADM178" s="134"/>
      <c r="ADN178" s="134"/>
      <c r="ADO178" s="134"/>
      <c r="ADP178" s="134"/>
      <c r="ADQ178" s="134"/>
      <c r="ADR178" s="134"/>
      <c r="ADS178" s="134"/>
      <c r="ADT178" s="134"/>
      <c r="ADU178" s="134"/>
      <c r="ADV178" s="134"/>
      <c r="ADW178" s="134"/>
      <c r="ADX178" s="134"/>
      <c r="ADY178" s="134"/>
      <c r="ADZ178" s="134"/>
      <c r="AEA178" s="134"/>
      <c r="AEB178" s="134"/>
      <c r="AEC178" s="134"/>
      <c r="AED178" s="134"/>
      <c r="AEE178" s="134"/>
      <c r="AEF178" s="134"/>
      <c r="AEG178" s="134"/>
      <c r="AEH178" s="134"/>
      <c r="AEI178" s="134"/>
      <c r="AEJ178" s="134"/>
      <c r="AEK178" s="134"/>
      <c r="AEL178" s="134"/>
      <c r="AEM178" s="134"/>
      <c r="AEN178" s="134"/>
      <c r="AEO178" s="134"/>
      <c r="AEP178" s="134"/>
      <c r="AEQ178" s="134"/>
      <c r="AER178" s="134"/>
      <c r="AES178" s="134"/>
      <c r="AET178" s="134"/>
      <c r="AEU178" s="134"/>
      <c r="AEV178" s="134"/>
      <c r="AEW178" s="134"/>
      <c r="AEX178" s="134"/>
      <c r="AEY178" s="134"/>
      <c r="AEZ178" s="134"/>
      <c r="AFA178" s="134"/>
      <c r="AFB178" s="134"/>
      <c r="AFC178" s="134"/>
      <c r="AFD178" s="134"/>
      <c r="AFE178" s="134"/>
      <c r="AFF178" s="134"/>
      <c r="AFG178" s="134"/>
      <c r="AFH178" s="134"/>
      <c r="AFI178" s="134"/>
      <c r="AFJ178" s="134"/>
      <c r="AFK178" s="134"/>
      <c r="AFL178" s="134"/>
      <c r="AFM178" s="134"/>
      <c r="AFN178" s="134"/>
      <c r="AFO178" s="134"/>
      <c r="AFP178" s="134"/>
      <c r="AFQ178" s="134"/>
      <c r="AFR178" s="134"/>
      <c r="AFS178" s="134"/>
      <c r="AFT178" s="134"/>
      <c r="AFU178" s="134"/>
      <c r="AFV178" s="134"/>
      <c r="AFW178" s="134"/>
      <c r="AFX178" s="134"/>
      <c r="AFY178" s="134"/>
      <c r="AFZ178" s="134"/>
      <c r="AGA178" s="134"/>
      <c r="AGB178" s="134"/>
      <c r="AGC178" s="134"/>
      <c r="AGD178" s="134"/>
      <c r="AGE178" s="134"/>
      <c r="AGF178" s="134"/>
      <c r="AGG178" s="134"/>
      <c r="AGH178" s="134"/>
      <c r="AGI178" s="134"/>
      <c r="AGJ178" s="134"/>
      <c r="AGK178" s="134"/>
      <c r="AGL178" s="134"/>
      <c r="AGM178" s="134"/>
      <c r="AGN178" s="134"/>
      <c r="AGO178" s="134"/>
      <c r="AGP178" s="134"/>
      <c r="AGQ178" s="134"/>
      <c r="AGR178" s="134"/>
      <c r="AGS178" s="134"/>
      <c r="AGT178" s="134"/>
      <c r="AGU178" s="134"/>
      <c r="AGV178" s="134"/>
      <c r="AGW178" s="134"/>
      <c r="AGX178" s="134"/>
      <c r="AGY178" s="134"/>
      <c r="AGZ178" s="134"/>
      <c r="AHA178" s="134"/>
      <c r="AHB178" s="134"/>
      <c r="AHC178" s="134"/>
      <c r="AHD178" s="134"/>
      <c r="AHE178" s="134"/>
      <c r="AHF178" s="134"/>
      <c r="AHG178" s="134"/>
      <c r="AHH178" s="134"/>
      <c r="AHI178" s="134"/>
      <c r="AHJ178" s="134"/>
      <c r="AHK178" s="134"/>
      <c r="AHL178" s="134"/>
      <c r="AHM178" s="134"/>
      <c r="AHN178" s="134"/>
      <c r="AHO178" s="134"/>
      <c r="AHP178" s="134"/>
      <c r="AHQ178" s="134"/>
      <c r="AHR178" s="134"/>
      <c r="AHS178" s="134"/>
      <c r="AHT178" s="134"/>
      <c r="AHU178" s="134"/>
      <c r="AHV178" s="134"/>
      <c r="AHW178" s="134"/>
      <c r="AHX178" s="134"/>
      <c r="AHY178" s="134"/>
      <c r="AHZ178" s="134"/>
      <c r="AIA178" s="134"/>
      <c r="AIB178" s="134"/>
      <c r="AIC178" s="134"/>
      <c r="AID178" s="134"/>
      <c r="AIE178" s="134"/>
      <c r="AIF178" s="134"/>
      <c r="AIG178" s="134"/>
      <c r="AIH178" s="134"/>
      <c r="AII178" s="134"/>
      <c r="AIJ178" s="134"/>
      <c r="AIK178" s="134"/>
      <c r="AIL178" s="134"/>
      <c r="AIM178" s="134"/>
      <c r="AIN178" s="134"/>
      <c r="AIO178" s="134"/>
      <c r="AIP178" s="134"/>
      <c r="AIQ178" s="134"/>
      <c r="AIR178" s="134"/>
      <c r="AIS178" s="134"/>
      <c r="AIT178" s="134"/>
      <c r="AIU178" s="134"/>
      <c r="AIV178" s="134"/>
      <c r="AIW178" s="134"/>
      <c r="AIX178" s="134"/>
      <c r="AIY178" s="134"/>
      <c r="AIZ178" s="134"/>
      <c r="AJA178" s="134"/>
      <c r="AJB178" s="134"/>
      <c r="AJC178" s="134"/>
      <c r="AJD178" s="134"/>
      <c r="AJE178" s="134"/>
      <c r="AJF178" s="134"/>
      <c r="AJG178" s="134"/>
      <c r="AJH178" s="134"/>
      <c r="AJI178" s="134"/>
      <c r="AJJ178" s="134"/>
      <c r="AJK178" s="134"/>
      <c r="AJL178" s="134"/>
      <c r="AJM178" s="134"/>
      <c r="AJN178" s="134"/>
      <c r="AJO178" s="134"/>
      <c r="AJP178" s="134"/>
      <c r="AJQ178" s="134"/>
      <c r="AJR178" s="134"/>
      <c r="AJS178" s="134"/>
      <c r="AJT178" s="134"/>
      <c r="AJU178" s="134"/>
      <c r="AJV178" s="134"/>
      <c r="AJW178" s="134"/>
      <c r="AJX178" s="134"/>
      <c r="AJY178" s="134"/>
      <c r="AJZ178" s="134"/>
      <c r="AKA178" s="134"/>
      <c r="AKB178" s="134"/>
      <c r="AKC178" s="134"/>
      <c r="AKD178" s="134"/>
      <c r="AKE178" s="134"/>
      <c r="AKF178" s="134"/>
      <c r="AKG178" s="134"/>
      <c r="AKH178" s="134"/>
      <c r="AKI178" s="134"/>
      <c r="AKJ178" s="134"/>
      <c r="AKK178" s="134"/>
      <c r="AKL178" s="134"/>
      <c r="AKM178" s="134"/>
      <c r="AKN178" s="134"/>
      <c r="AKO178" s="134"/>
      <c r="AKP178" s="134"/>
      <c r="AKQ178" s="134"/>
      <c r="AKR178" s="134"/>
      <c r="AKS178" s="134"/>
      <c r="AKT178" s="134"/>
      <c r="AKU178" s="134"/>
      <c r="AKV178" s="134"/>
      <c r="AKW178" s="134"/>
      <c r="AKX178" s="134"/>
      <c r="AKY178" s="134"/>
      <c r="AKZ178" s="134"/>
      <c r="ALA178" s="134"/>
      <c r="ALB178" s="134"/>
      <c r="ALC178" s="134"/>
      <c r="ALD178" s="134"/>
      <c r="ALE178" s="134"/>
      <c r="ALF178" s="134"/>
      <c r="ALG178" s="134"/>
      <c r="ALH178" s="134"/>
      <c r="ALI178" s="134"/>
      <c r="ALJ178" s="134"/>
      <c r="ALK178" s="134"/>
      <c r="ALL178" s="134"/>
      <c r="ALM178" s="134"/>
      <c r="ALN178" s="134"/>
      <c r="ALO178" s="134"/>
      <c r="ALP178" s="134"/>
      <c r="ALQ178" s="134"/>
      <c r="ALR178" s="134"/>
      <c r="ALS178" s="134"/>
      <c r="ALT178" s="134"/>
      <c r="ALU178" s="134"/>
      <c r="ALV178" s="134"/>
      <c r="ALW178" s="134"/>
      <c r="ALX178" s="134"/>
      <c r="ALY178" s="134"/>
      <c r="ALZ178" s="134"/>
      <c r="AMA178" s="134"/>
      <c r="AMB178" s="134"/>
      <c r="AMC178" s="134"/>
      <c r="AMD178" s="134"/>
      <c r="AME178" s="134"/>
      <c r="AMF178" s="134"/>
      <c r="AMG178" s="134"/>
      <c r="AMH178" s="134"/>
      <c r="AMI178" s="134"/>
      <c r="AMJ178" s="134"/>
      <c r="AMK178" s="134"/>
      <c r="AML178" s="134"/>
      <c r="AMM178" s="134"/>
      <c r="AMN178" s="134"/>
      <c r="AMO178" s="134"/>
      <c r="AMP178" s="134"/>
      <c r="AMQ178" s="134"/>
      <c r="AMR178" s="134"/>
      <c r="AMS178" s="134"/>
      <c r="AMT178" s="134"/>
      <c r="AMU178" s="134"/>
      <c r="AMV178" s="134"/>
      <c r="AMW178" s="134"/>
      <c r="AMX178" s="134"/>
      <c r="AMY178" s="134"/>
      <c r="AMZ178" s="134"/>
      <c r="ANA178" s="134"/>
      <c r="ANB178" s="134"/>
      <c r="ANC178" s="134"/>
      <c r="AND178" s="134"/>
      <c r="ANE178" s="134"/>
      <c r="ANF178" s="134"/>
      <c r="ANG178" s="134"/>
      <c r="ANH178" s="134"/>
      <c r="ANI178" s="134"/>
      <c r="ANJ178" s="134"/>
      <c r="ANK178" s="134"/>
      <c r="ANL178" s="134"/>
      <c r="ANM178" s="134"/>
      <c r="ANN178" s="134"/>
      <c r="ANO178" s="134"/>
      <c r="ANP178" s="134"/>
      <c r="ANQ178" s="134"/>
      <c r="ANR178" s="134"/>
      <c r="ANS178" s="134"/>
      <c r="ANT178" s="134"/>
      <c r="ANU178" s="134"/>
      <c r="ANV178" s="134"/>
      <c r="ANW178" s="134"/>
      <c r="ANX178" s="134"/>
      <c r="ANY178" s="134"/>
      <c r="ANZ178" s="134"/>
      <c r="AOA178" s="134"/>
      <c r="AOB178" s="134"/>
      <c r="AOC178" s="134"/>
      <c r="AOD178" s="134"/>
      <c r="AOE178" s="134"/>
      <c r="AOF178" s="134"/>
      <c r="AOG178" s="134"/>
      <c r="AOH178" s="134"/>
      <c r="AOI178" s="134"/>
      <c r="AOJ178" s="134"/>
      <c r="AOK178" s="134"/>
      <c r="AOL178" s="134"/>
      <c r="AOM178" s="134"/>
      <c r="AON178" s="134"/>
      <c r="AOO178" s="134"/>
      <c r="AOP178" s="134"/>
      <c r="AOQ178" s="134"/>
      <c r="AOR178" s="134"/>
      <c r="AOS178" s="134"/>
      <c r="AOT178" s="134"/>
      <c r="AOU178" s="134"/>
      <c r="AOV178" s="134"/>
      <c r="AOW178" s="134"/>
      <c r="AOX178" s="134"/>
      <c r="AOY178" s="134"/>
      <c r="AOZ178" s="134"/>
      <c r="APA178" s="134"/>
      <c r="APB178" s="134"/>
      <c r="APC178" s="134"/>
      <c r="APD178" s="134"/>
      <c r="APE178" s="134"/>
      <c r="APF178" s="134"/>
      <c r="APG178" s="134"/>
      <c r="APH178" s="134"/>
      <c r="API178" s="134"/>
      <c r="APJ178" s="134"/>
      <c r="APK178" s="134"/>
      <c r="APL178" s="134"/>
      <c r="APM178" s="134"/>
      <c r="APN178" s="134"/>
      <c r="APO178" s="134"/>
      <c r="APP178" s="134"/>
      <c r="APQ178" s="134"/>
      <c r="APR178" s="134"/>
      <c r="APS178" s="134"/>
      <c r="APT178" s="134"/>
      <c r="APU178" s="134"/>
      <c r="APV178" s="134"/>
      <c r="APW178" s="134"/>
      <c r="APX178" s="134"/>
      <c r="APY178" s="134"/>
      <c r="APZ178" s="134"/>
      <c r="AQA178" s="134"/>
      <c r="AQB178" s="134"/>
      <c r="AQC178" s="134"/>
      <c r="AQD178" s="134"/>
      <c r="AQE178" s="134"/>
      <c r="AQF178" s="134"/>
      <c r="AQG178" s="134"/>
      <c r="AQH178" s="134"/>
      <c r="AQI178" s="134"/>
      <c r="AQJ178" s="134"/>
      <c r="AQK178" s="134"/>
      <c r="AQL178" s="134"/>
      <c r="AQM178" s="134"/>
      <c r="AQN178" s="134"/>
      <c r="AQO178" s="134"/>
      <c r="AQP178" s="134"/>
      <c r="AQQ178" s="134"/>
      <c r="AQR178" s="134"/>
      <c r="AQS178" s="134"/>
      <c r="AQT178" s="134"/>
      <c r="AQU178" s="134"/>
      <c r="AQV178" s="134"/>
      <c r="AQW178" s="134"/>
      <c r="AQX178" s="134"/>
      <c r="AQY178" s="134"/>
      <c r="AQZ178" s="134"/>
      <c r="ARA178" s="134"/>
      <c r="ARB178" s="134"/>
      <c r="ARC178" s="134"/>
      <c r="ARD178" s="134"/>
      <c r="ARE178" s="134"/>
      <c r="ARF178" s="134"/>
      <c r="ARG178" s="134"/>
      <c r="ARH178" s="134"/>
      <c r="ARI178" s="134"/>
      <c r="ARJ178" s="134"/>
      <c r="ARK178" s="134"/>
      <c r="ARL178" s="134"/>
      <c r="ARM178" s="134"/>
      <c r="ARN178" s="134"/>
      <c r="ARO178" s="134"/>
      <c r="ARP178" s="134"/>
      <c r="ARQ178" s="134"/>
      <c r="ARR178" s="134"/>
      <c r="ARS178" s="134"/>
      <c r="ART178" s="134"/>
      <c r="ARU178" s="134"/>
      <c r="ARV178" s="134"/>
      <c r="ARW178" s="134"/>
      <c r="ARX178" s="134"/>
      <c r="ARY178" s="134"/>
      <c r="ARZ178" s="134"/>
      <c r="ASA178" s="134"/>
      <c r="ASB178" s="134"/>
      <c r="ASC178" s="134"/>
      <c r="ASD178" s="134"/>
      <c r="ASE178" s="134"/>
      <c r="ASF178" s="134"/>
      <c r="ASG178" s="134"/>
      <c r="ASH178" s="134"/>
      <c r="ASI178" s="134"/>
      <c r="ASJ178" s="134"/>
      <c r="ASK178" s="134"/>
      <c r="ASL178" s="134"/>
      <c r="ASM178" s="134"/>
      <c r="ASN178" s="134"/>
      <c r="ASO178" s="134"/>
      <c r="ASP178" s="134"/>
      <c r="ASQ178" s="134"/>
      <c r="ASR178" s="134"/>
      <c r="ASS178" s="134"/>
      <c r="AST178" s="134"/>
      <c r="ASU178" s="134"/>
      <c r="ASV178" s="134"/>
      <c r="ASW178" s="134"/>
      <c r="ASX178" s="134"/>
      <c r="ASY178" s="134"/>
      <c r="ASZ178" s="134"/>
      <c r="ATA178" s="134"/>
      <c r="ATB178" s="134"/>
      <c r="ATC178" s="134"/>
      <c r="ATD178" s="134"/>
      <c r="ATE178" s="134"/>
      <c r="ATF178" s="134"/>
      <c r="ATG178" s="134"/>
      <c r="ATH178" s="134"/>
      <c r="ATI178" s="134"/>
      <c r="ATJ178" s="134"/>
      <c r="ATK178" s="134"/>
      <c r="ATL178" s="134"/>
    </row>
    <row r="179" spans="1:1208" s="128" customFormat="1" x14ac:dyDescent="0.25">
      <c r="A179" s="167" t="s">
        <v>204</v>
      </c>
      <c r="B179" s="167"/>
      <c r="C179" s="167"/>
      <c r="D179" s="167"/>
      <c r="E179" s="167"/>
      <c r="F179" s="167"/>
      <c r="G179" s="167"/>
      <c r="H179" s="125"/>
      <c r="I179" s="125"/>
      <c r="J179" s="125"/>
      <c r="K179" s="126"/>
      <c r="L179" s="126"/>
      <c r="M179" s="126"/>
      <c r="N179" s="126"/>
      <c r="O179" s="126"/>
      <c r="P179" s="127"/>
      <c r="T179" s="134"/>
      <c r="U179" s="134"/>
      <c r="V179" s="134"/>
      <c r="W179" s="134"/>
      <c r="X179" s="134"/>
      <c r="Y179" s="134"/>
      <c r="Z179" s="134"/>
      <c r="AA179" s="134"/>
      <c r="AB179" s="134"/>
      <c r="AC179" s="134"/>
      <c r="AD179" s="134"/>
      <c r="AE179" s="134"/>
      <c r="AF179" s="134"/>
      <c r="AG179" s="134"/>
      <c r="AH179" s="134"/>
      <c r="AI179" s="134"/>
      <c r="AJ179" s="134"/>
      <c r="AK179" s="134"/>
      <c r="AL179" s="134"/>
      <c r="AM179" s="134"/>
      <c r="AN179" s="134"/>
      <c r="AO179" s="134"/>
      <c r="AP179" s="134"/>
      <c r="AQ179" s="134"/>
      <c r="AR179" s="134"/>
      <c r="AS179" s="134"/>
      <c r="AT179" s="134"/>
      <c r="AU179" s="134"/>
      <c r="AV179" s="134"/>
      <c r="AW179" s="134"/>
      <c r="AX179" s="134"/>
      <c r="AY179" s="134"/>
      <c r="AZ179" s="134"/>
      <c r="BA179" s="134"/>
      <c r="BB179" s="134"/>
      <c r="BC179" s="134"/>
      <c r="BD179" s="134"/>
      <c r="BE179" s="134"/>
      <c r="BF179" s="134"/>
      <c r="BG179" s="134"/>
      <c r="BH179" s="134"/>
      <c r="BI179" s="134"/>
      <c r="BJ179" s="134"/>
      <c r="BK179" s="134"/>
      <c r="BL179" s="134"/>
      <c r="BM179" s="134"/>
      <c r="BN179" s="134"/>
      <c r="BO179" s="134"/>
      <c r="BP179" s="134"/>
      <c r="BQ179" s="134"/>
      <c r="BR179" s="134"/>
      <c r="BS179" s="134"/>
      <c r="BT179" s="134"/>
      <c r="BU179" s="134"/>
      <c r="BV179" s="134"/>
      <c r="BW179" s="134"/>
      <c r="BX179" s="134"/>
      <c r="BY179" s="134"/>
      <c r="BZ179" s="134"/>
      <c r="CA179" s="134"/>
      <c r="CB179" s="134"/>
      <c r="CC179" s="134"/>
      <c r="CD179" s="134"/>
      <c r="CE179" s="134"/>
      <c r="CF179" s="134"/>
      <c r="CG179" s="134"/>
      <c r="CH179" s="134"/>
      <c r="CI179" s="134"/>
      <c r="CJ179" s="134"/>
      <c r="CK179" s="134"/>
      <c r="CL179" s="134"/>
      <c r="CM179" s="134"/>
      <c r="CN179" s="134"/>
      <c r="CO179" s="134"/>
      <c r="CP179" s="134"/>
      <c r="CQ179" s="134"/>
      <c r="CR179" s="134"/>
      <c r="CS179" s="134"/>
      <c r="CT179" s="134"/>
      <c r="CU179" s="134"/>
      <c r="CV179" s="134"/>
      <c r="CW179" s="134"/>
      <c r="CX179" s="134"/>
      <c r="CY179" s="134"/>
      <c r="CZ179" s="134"/>
      <c r="DA179" s="134"/>
      <c r="DB179" s="134"/>
      <c r="DC179" s="134"/>
      <c r="DD179" s="134"/>
      <c r="DE179" s="134"/>
      <c r="DF179" s="134"/>
      <c r="DG179" s="134"/>
      <c r="DH179" s="134"/>
      <c r="DI179" s="134"/>
      <c r="DJ179" s="134"/>
      <c r="DK179" s="134"/>
      <c r="DL179" s="134"/>
      <c r="DM179" s="134"/>
      <c r="DN179" s="134"/>
      <c r="DO179" s="134"/>
      <c r="DP179" s="134"/>
      <c r="DQ179" s="134"/>
      <c r="DR179" s="134"/>
      <c r="DS179" s="134"/>
      <c r="DT179" s="134"/>
      <c r="DU179" s="134"/>
      <c r="DV179" s="134"/>
      <c r="DW179" s="134"/>
      <c r="DX179" s="134"/>
      <c r="DY179" s="134"/>
      <c r="DZ179" s="134"/>
      <c r="EA179" s="134"/>
      <c r="EB179" s="134"/>
      <c r="EC179" s="134"/>
      <c r="ED179" s="134"/>
      <c r="EE179" s="134"/>
      <c r="EF179" s="134"/>
      <c r="EG179" s="134"/>
      <c r="EH179" s="134"/>
      <c r="EI179" s="134"/>
      <c r="EJ179" s="134"/>
      <c r="EK179" s="134"/>
      <c r="EL179" s="134"/>
      <c r="EM179" s="134"/>
      <c r="EN179" s="134"/>
      <c r="EO179" s="134"/>
      <c r="EP179" s="134"/>
      <c r="EQ179" s="134"/>
      <c r="ER179" s="134"/>
      <c r="ES179" s="134"/>
      <c r="ET179" s="134"/>
      <c r="EU179" s="134"/>
      <c r="EV179" s="134"/>
      <c r="EW179" s="134"/>
      <c r="EX179" s="134"/>
      <c r="EY179" s="134"/>
      <c r="EZ179" s="134"/>
      <c r="FA179" s="134"/>
      <c r="FB179" s="134"/>
      <c r="FC179" s="134"/>
      <c r="FD179" s="134"/>
      <c r="FE179" s="134"/>
      <c r="FF179" s="134"/>
      <c r="FG179" s="134"/>
      <c r="FH179" s="134"/>
      <c r="FI179" s="134"/>
      <c r="FJ179" s="134"/>
      <c r="FK179" s="134"/>
      <c r="FL179" s="134"/>
      <c r="FM179" s="134"/>
      <c r="FN179" s="134"/>
      <c r="FO179" s="134"/>
      <c r="FP179" s="134"/>
      <c r="FQ179" s="134"/>
      <c r="FR179" s="134"/>
      <c r="FS179" s="134"/>
      <c r="FT179" s="134"/>
      <c r="FU179" s="134"/>
      <c r="FV179" s="134"/>
      <c r="FW179" s="134"/>
      <c r="FX179" s="134"/>
      <c r="FY179" s="134"/>
      <c r="FZ179" s="134"/>
      <c r="GA179" s="134"/>
      <c r="GB179" s="134"/>
      <c r="GC179" s="134"/>
      <c r="GD179" s="134"/>
      <c r="GE179" s="134"/>
      <c r="GF179" s="134"/>
      <c r="GG179" s="134"/>
      <c r="GH179" s="134"/>
      <c r="GI179" s="134"/>
      <c r="GJ179" s="134"/>
      <c r="GK179" s="134"/>
      <c r="GL179" s="134"/>
      <c r="GM179" s="134"/>
      <c r="GN179" s="134"/>
      <c r="GO179" s="134"/>
      <c r="GP179" s="134"/>
      <c r="GQ179" s="134"/>
      <c r="GR179" s="134"/>
      <c r="GS179" s="134"/>
      <c r="GT179" s="134"/>
      <c r="GU179" s="134"/>
      <c r="GV179" s="134"/>
      <c r="GW179" s="134"/>
      <c r="GX179" s="134"/>
      <c r="GY179" s="134"/>
      <c r="GZ179" s="134"/>
      <c r="HA179" s="134"/>
      <c r="HB179" s="134"/>
      <c r="HC179" s="134"/>
      <c r="HD179" s="134"/>
      <c r="HE179" s="134"/>
      <c r="HF179" s="134"/>
      <c r="HG179" s="134"/>
      <c r="HH179" s="134"/>
      <c r="HI179" s="134"/>
      <c r="HJ179" s="134"/>
      <c r="HK179" s="134"/>
      <c r="HL179" s="134"/>
      <c r="HM179" s="134"/>
      <c r="HN179" s="134"/>
      <c r="HO179" s="134"/>
      <c r="HP179" s="134"/>
      <c r="HQ179" s="134"/>
      <c r="HR179" s="134"/>
      <c r="HS179" s="134"/>
      <c r="HT179" s="134"/>
      <c r="HU179" s="134"/>
      <c r="HV179" s="134"/>
      <c r="HW179" s="134"/>
      <c r="HX179" s="134"/>
      <c r="HY179" s="134"/>
      <c r="HZ179" s="134"/>
      <c r="IA179" s="134"/>
      <c r="IB179" s="134"/>
      <c r="IC179" s="134"/>
      <c r="ID179" s="134"/>
      <c r="IE179" s="134"/>
      <c r="IF179" s="134"/>
      <c r="IG179" s="134"/>
      <c r="IH179" s="134"/>
      <c r="II179" s="134"/>
      <c r="IJ179" s="134"/>
      <c r="IK179" s="134"/>
      <c r="IL179" s="134"/>
      <c r="IM179" s="134"/>
      <c r="IN179" s="134"/>
      <c r="IO179" s="134"/>
      <c r="IP179" s="134"/>
      <c r="IQ179" s="134"/>
      <c r="IR179" s="134"/>
      <c r="IS179" s="134"/>
      <c r="IT179" s="134"/>
      <c r="IU179" s="134"/>
      <c r="IV179" s="134"/>
      <c r="IW179" s="134"/>
      <c r="IX179" s="134"/>
      <c r="IY179" s="134"/>
      <c r="IZ179" s="134"/>
      <c r="JA179" s="134"/>
      <c r="JB179" s="134"/>
      <c r="JC179" s="134"/>
      <c r="JD179" s="134"/>
      <c r="JE179" s="134"/>
      <c r="JF179" s="134"/>
      <c r="JG179" s="134"/>
      <c r="JH179" s="134"/>
      <c r="JI179" s="134"/>
      <c r="JJ179" s="134"/>
      <c r="JK179" s="134"/>
      <c r="JL179" s="134"/>
      <c r="JM179" s="134"/>
      <c r="JN179" s="134"/>
      <c r="JO179" s="134"/>
      <c r="JP179" s="134"/>
      <c r="JQ179" s="134"/>
      <c r="JR179" s="134"/>
      <c r="JS179" s="134"/>
      <c r="JT179" s="134"/>
      <c r="JU179" s="134"/>
      <c r="JV179" s="134"/>
      <c r="JW179" s="134"/>
      <c r="JX179" s="134"/>
      <c r="JY179" s="134"/>
      <c r="JZ179" s="134"/>
      <c r="KA179" s="134"/>
      <c r="KB179" s="134"/>
      <c r="KC179" s="134"/>
      <c r="KD179" s="134"/>
      <c r="KE179" s="134"/>
      <c r="KF179" s="134"/>
      <c r="KG179" s="134"/>
      <c r="KH179" s="134"/>
      <c r="KI179" s="134"/>
      <c r="KJ179" s="134"/>
      <c r="KK179" s="134"/>
      <c r="KL179" s="134"/>
      <c r="KM179" s="134"/>
      <c r="KN179" s="134"/>
      <c r="KO179" s="134"/>
      <c r="KP179" s="134"/>
      <c r="KQ179" s="134"/>
      <c r="KR179" s="134"/>
      <c r="KS179" s="134"/>
      <c r="KT179" s="134"/>
      <c r="KU179" s="134"/>
      <c r="KV179" s="134"/>
      <c r="KW179" s="134"/>
      <c r="KX179" s="134"/>
      <c r="KY179" s="134"/>
      <c r="KZ179" s="134"/>
      <c r="LA179" s="134"/>
      <c r="LB179" s="134"/>
      <c r="LC179" s="134"/>
      <c r="LD179" s="134"/>
      <c r="LE179" s="134"/>
      <c r="LF179" s="134"/>
      <c r="LG179" s="134"/>
      <c r="LH179" s="134"/>
      <c r="LI179" s="134"/>
      <c r="LJ179" s="134"/>
      <c r="LK179" s="134"/>
      <c r="LL179" s="134"/>
      <c r="LM179" s="134"/>
      <c r="LN179" s="134"/>
      <c r="LO179" s="134"/>
      <c r="LP179" s="134"/>
      <c r="LQ179" s="134"/>
      <c r="LR179" s="134"/>
      <c r="LS179" s="134"/>
      <c r="LT179" s="134"/>
      <c r="LU179" s="134"/>
      <c r="LV179" s="134"/>
      <c r="LW179" s="134"/>
      <c r="LX179" s="134"/>
      <c r="LY179" s="134"/>
      <c r="LZ179" s="134"/>
      <c r="MA179" s="134"/>
      <c r="MB179" s="134"/>
      <c r="MC179" s="134"/>
      <c r="MD179" s="134"/>
      <c r="ME179" s="134"/>
      <c r="MF179" s="134"/>
      <c r="MG179" s="134"/>
      <c r="MH179" s="134"/>
      <c r="MI179" s="134"/>
      <c r="MJ179" s="134"/>
      <c r="MK179" s="134"/>
      <c r="ML179" s="134"/>
      <c r="MM179" s="134"/>
      <c r="MN179" s="134"/>
      <c r="MO179" s="134"/>
      <c r="MP179" s="134"/>
      <c r="MQ179" s="134"/>
      <c r="MR179" s="134"/>
      <c r="MS179" s="134"/>
      <c r="MT179" s="134"/>
      <c r="MU179" s="134"/>
      <c r="MV179" s="134"/>
      <c r="MW179" s="134"/>
      <c r="MX179" s="134"/>
      <c r="MY179" s="134"/>
      <c r="MZ179" s="134"/>
      <c r="NA179" s="134"/>
      <c r="NB179" s="134"/>
      <c r="NC179" s="134"/>
      <c r="ND179" s="134"/>
      <c r="NE179" s="134"/>
      <c r="NF179" s="134"/>
      <c r="NG179" s="134"/>
      <c r="NH179" s="134"/>
      <c r="NI179" s="134"/>
      <c r="NJ179" s="134"/>
      <c r="NK179" s="134"/>
      <c r="NL179" s="134"/>
      <c r="NM179" s="134"/>
      <c r="NN179" s="134"/>
      <c r="NO179" s="134"/>
      <c r="NP179" s="134"/>
      <c r="NQ179" s="134"/>
      <c r="NR179" s="134"/>
      <c r="NS179" s="134"/>
      <c r="NT179" s="134"/>
      <c r="NU179" s="134"/>
      <c r="NV179" s="134"/>
      <c r="NW179" s="134"/>
      <c r="NX179" s="134"/>
      <c r="NY179" s="134"/>
      <c r="NZ179" s="134"/>
      <c r="OA179" s="134"/>
      <c r="OB179" s="134"/>
      <c r="OC179" s="134"/>
      <c r="OD179" s="134"/>
      <c r="OE179" s="134"/>
      <c r="OF179" s="134"/>
      <c r="OG179" s="134"/>
      <c r="OH179" s="134"/>
      <c r="OI179" s="134"/>
      <c r="OJ179" s="134"/>
      <c r="OK179" s="134"/>
      <c r="OL179" s="134"/>
      <c r="OM179" s="134"/>
      <c r="ON179" s="134"/>
      <c r="OO179" s="134"/>
      <c r="OP179" s="134"/>
      <c r="OQ179" s="134"/>
      <c r="OR179" s="134"/>
      <c r="OS179" s="134"/>
      <c r="OT179" s="134"/>
      <c r="OU179" s="134"/>
      <c r="OV179" s="134"/>
      <c r="OW179" s="134"/>
      <c r="OX179" s="134"/>
      <c r="OY179" s="134"/>
      <c r="OZ179" s="134"/>
      <c r="PA179" s="134"/>
      <c r="PB179" s="134"/>
      <c r="PC179" s="134"/>
      <c r="PD179" s="134"/>
      <c r="PE179" s="134"/>
      <c r="PF179" s="134"/>
      <c r="PG179" s="134"/>
      <c r="PH179" s="134"/>
      <c r="PI179" s="134"/>
      <c r="PJ179" s="134"/>
      <c r="PK179" s="134"/>
      <c r="PL179" s="134"/>
      <c r="PM179" s="134"/>
      <c r="PN179" s="134"/>
      <c r="PO179" s="134"/>
      <c r="PP179" s="134"/>
      <c r="PQ179" s="134"/>
      <c r="PR179" s="134"/>
      <c r="PS179" s="134"/>
      <c r="PT179" s="134"/>
      <c r="PU179" s="134"/>
      <c r="PV179" s="134"/>
      <c r="PW179" s="134"/>
      <c r="PX179" s="134"/>
      <c r="PY179" s="134"/>
      <c r="PZ179" s="134"/>
      <c r="QA179" s="134"/>
      <c r="QB179" s="134"/>
      <c r="QC179" s="134"/>
      <c r="QD179" s="134"/>
      <c r="QE179" s="134"/>
      <c r="QF179" s="134"/>
      <c r="QG179" s="134"/>
      <c r="QH179" s="134"/>
      <c r="QI179" s="134"/>
      <c r="QJ179" s="134"/>
      <c r="QK179" s="134"/>
      <c r="QL179" s="134"/>
      <c r="QM179" s="134"/>
      <c r="QN179" s="134"/>
      <c r="QO179" s="134"/>
      <c r="QP179" s="134"/>
      <c r="QQ179" s="134"/>
      <c r="QR179" s="134"/>
      <c r="QS179" s="134"/>
      <c r="QT179" s="134"/>
      <c r="QU179" s="134"/>
      <c r="QV179" s="134"/>
      <c r="QW179" s="134"/>
      <c r="QX179" s="134"/>
      <c r="QY179" s="134"/>
      <c r="QZ179" s="134"/>
      <c r="RA179" s="134"/>
      <c r="RB179" s="134"/>
      <c r="RC179" s="134"/>
      <c r="RD179" s="134"/>
      <c r="RE179" s="134"/>
      <c r="RF179" s="134"/>
      <c r="RG179" s="134"/>
      <c r="RH179" s="134"/>
      <c r="RI179" s="134"/>
      <c r="RJ179" s="134"/>
      <c r="RK179" s="134"/>
      <c r="RL179" s="134"/>
      <c r="RM179" s="134"/>
      <c r="RN179" s="134"/>
      <c r="RO179" s="134"/>
      <c r="RP179" s="134"/>
      <c r="RQ179" s="134"/>
      <c r="RR179" s="134"/>
      <c r="RS179" s="134"/>
      <c r="RT179" s="134"/>
      <c r="RU179" s="134"/>
      <c r="RV179" s="134"/>
      <c r="RW179" s="134"/>
      <c r="RX179" s="134"/>
      <c r="RY179" s="134"/>
      <c r="RZ179" s="134"/>
      <c r="SA179" s="134"/>
      <c r="SB179" s="134"/>
      <c r="SC179" s="134"/>
      <c r="SD179" s="134"/>
      <c r="SE179" s="134"/>
      <c r="SF179" s="134"/>
      <c r="SG179" s="134"/>
      <c r="SH179" s="134"/>
      <c r="SI179" s="134"/>
      <c r="SJ179" s="134"/>
      <c r="SK179" s="134"/>
      <c r="SL179" s="134"/>
      <c r="SM179" s="134"/>
      <c r="SN179" s="134"/>
      <c r="SO179" s="134"/>
      <c r="SP179" s="134"/>
      <c r="SQ179" s="134"/>
      <c r="SR179" s="134"/>
      <c r="SS179" s="134"/>
      <c r="ST179" s="134"/>
      <c r="SU179" s="134"/>
      <c r="SV179" s="134"/>
      <c r="SW179" s="134"/>
      <c r="SX179" s="134"/>
      <c r="SY179" s="134"/>
      <c r="SZ179" s="134"/>
      <c r="TA179" s="134"/>
      <c r="TB179" s="134"/>
      <c r="TC179" s="134"/>
      <c r="TD179" s="134"/>
      <c r="TE179" s="134"/>
      <c r="TF179" s="134"/>
      <c r="TG179" s="134"/>
      <c r="TH179" s="134"/>
      <c r="TI179" s="134"/>
      <c r="TJ179" s="134"/>
      <c r="TK179" s="134"/>
      <c r="TL179" s="134"/>
      <c r="TM179" s="134"/>
      <c r="TN179" s="134"/>
      <c r="TO179" s="134"/>
      <c r="TP179" s="134"/>
      <c r="TQ179" s="134"/>
      <c r="TR179" s="134"/>
      <c r="TS179" s="134"/>
      <c r="TT179" s="134"/>
      <c r="TU179" s="134"/>
      <c r="TV179" s="134"/>
      <c r="TW179" s="134"/>
      <c r="TX179" s="134"/>
      <c r="TY179" s="134"/>
      <c r="TZ179" s="134"/>
      <c r="UA179" s="134"/>
      <c r="UB179" s="134"/>
      <c r="UC179" s="134"/>
      <c r="UD179" s="134"/>
      <c r="UE179" s="134"/>
      <c r="UF179" s="134"/>
      <c r="UG179" s="134"/>
      <c r="UH179" s="134"/>
      <c r="UI179" s="134"/>
      <c r="UJ179" s="134"/>
      <c r="UK179" s="134"/>
      <c r="UL179" s="134"/>
      <c r="UM179" s="134"/>
      <c r="UN179" s="134"/>
      <c r="UO179" s="134"/>
      <c r="UP179" s="134"/>
      <c r="UQ179" s="134"/>
      <c r="UR179" s="134"/>
      <c r="US179" s="134"/>
      <c r="UT179" s="134"/>
      <c r="UU179" s="134"/>
      <c r="UV179" s="134"/>
      <c r="UW179" s="134"/>
      <c r="UX179" s="134"/>
      <c r="UY179" s="134"/>
      <c r="UZ179" s="134"/>
      <c r="VA179" s="134"/>
      <c r="VB179" s="134"/>
      <c r="VC179" s="134"/>
      <c r="VD179" s="134"/>
      <c r="VE179" s="134"/>
      <c r="VF179" s="134"/>
      <c r="VG179" s="134"/>
      <c r="VH179" s="134"/>
      <c r="VI179" s="134"/>
      <c r="VJ179" s="134"/>
      <c r="VK179" s="134"/>
      <c r="VL179" s="134"/>
      <c r="VM179" s="134"/>
      <c r="VN179" s="134"/>
      <c r="VO179" s="134"/>
      <c r="VP179" s="134"/>
      <c r="VQ179" s="134"/>
      <c r="VR179" s="134"/>
      <c r="VS179" s="134"/>
      <c r="VT179" s="134"/>
      <c r="VU179" s="134"/>
      <c r="VV179" s="134"/>
      <c r="VW179" s="134"/>
      <c r="VX179" s="134"/>
      <c r="VY179" s="134"/>
      <c r="VZ179" s="134"/>
      <c r="WA179" s="134"/>
      <c r="WB179" s="134"/>
      <c r="WC179" s="134"/>
      <c r="WD179" s="134"/>
      <c r="WE179" s="134"/>
      <c r="WF179" s="134"/>
      <c r="WG179" s="134"/>
      <c r="WH179" s="134"/>
      <c r="WI179" s="134"/>
      <c r="WJ179" s="134"/>
      <c r="WK179" s="134"/>
      <c r="WL179" s="134"/>
      <c r="WM179" s="134"/>
      <c r="WN179" s="134"/>
      <c r="WO179" s="134"/>
      <c r="WP179" s="134"/>
      <c r="WQ179" s="134"/>
      <c r="WR179" s="134"/>
      <c r="WS179" s="134"/>
      <c r="WT179" s="134"/>
      <c r="WU179" s="134"/>
      <c r="WV179" s="134"/>
      <c r="WW179" s="134"/>
      <c r="WX179" s="134"/>
      <c r="WY179" s="134"/>
      <c r="WZ179" s="134"/>
      <c r="XA179" s="134"/>
      <c r="XB179" s="134"/>
      <c r="XC179" s="134"/>
      <c r="XD179" s="134"/>
      <c r="XE179" s="134"/>
      <c r="XF179" s="134"/>
      <c r="XG179" s="134"/>
      <c r="XH179" s="134"/>
      <c r="XI179" s="134"/>
      <c r="XJ179" s="134"/>
      <c r="XK179" s="134"/>
      <c r="XL179" s="134"/>
      <c r="XM179" s="134"/>
      <c r="XN179" s="134"/>
      <c r="XO179" s="134"/>
      <c r="XP179" s="134"/>
      <c r="XQ179" s="134"/>
      <c r="XR179" s="134"/>
      <c r="XS179" s="134"/>
      <c r="XT179" s="134"/>
      <c r="XU179" s="134"/>
      <c r="XV179" s="134"/>
      <c r="XW179" s="134"/>
      <c r="XX179" s="134"/>
      <c r="XY179" s="134"/>
      <c r="XZ179" s="134"/>
      <c r="YA179" s="134"/>
      <c r="YB179" s="134"/>
      <c r="YC179" s="134"/>
      <c r="YD179" s="134"/>
      <c r="YE179" s="134"/>
      <c r="YF179" s="134"/>
      <c r="YG179" s="134"/>
      <c r="YH179" s="134"/>
      <c r="YI179" s="134"/>
      <c r="YJ179" s="134"/>
      <c r="YK179" s="134"/>
      <c r="YL179" s="134"/>
      <c r="YM179" s="134"/>
      <c r="YN179" s="134"/>
      <c r="YO179" s="134"/>
      <c r="YP179" s="134"/>
      <c r="YQ179" s="134"/>
      <c r="YR179" s="134"/>
      <c r="YS179" s="134"/>
      <c r="YT179" s="134"/>
      <c r="YU179" s="134"/>
      <c r="YV179" s="134"/>
      <c r="YW179" s="134"/>
      <c r="YX179" s="134"/>
      <c r="YY179" s="134"/>
      <c r="YZ179" s="134"/>
      <c r="ZA179" s="134"/>
      <c r="ZB179" s="134"/>
      <c r="ZC179" s="134"/>
      <c r="ZD179" s="134"/>
      <c r="ZE179" s="134"/>
      <c r="ZF179" s="134"/>
      <c r="ZG179" s="134"/>
      <c r="ZH179" s="134"/>
      <c r="ZI179" s="134"/>
      <c r="ZJ179" s="134"/>
      <c r="ZK179" s="134"/>
      <c r="ZL179" s="134"/>
      <c r="ZM179" s="134"/>
      <c r="ZN179" s="134"/>
      <c r="ZO179" s="134"/>
      <c r="ZP179" s="134"/>
      <c r="ZQ179" s="134"/>
      <c r="ZR179" s="134"/>
      <c r="ZS179" s="134"/>
      <c r="ZT179" s="134"/>
      <c r="ZU179" s="134"/>
      <c r="ZV179" s="134"/>
      <c r="ZW179" s="134"/>
      <c r="ZX179" s="134"/>
      <c r="ZY179" s="134"/>
      <c r="ZZ179" s="134"/>
      <c r="AAA179" s="134"/>
      <c r="AAB179" s="134"/>
      <c r="AAC179" s="134"/>
      <c r="AAD179" s="134"/>
      <c r="AAE179" s="134"/>
      <c r="AAF179" s="134"/>
      <c r="AAG179" s="134"/>
      <c r="AAH179" s="134"/>
      <c r="AAI179" s="134"/>
      <c r="AAJ179" s="134"/>
      <c r="AAK179" s="134"/>
      <c r="AAL179" s="134"/>
      <c r="AAM179" s="134"/>
      <c r="AAN179" s="134"/>
      <c r="AAO179" s="134"/>
      <c r="AAP179" s="134"/>
      <c r="AAQ179" s="134"/>
      <c r="AAR179" s="134"/>
      <c r="AAS179" s="134"/>
      <c r="AAT179" s="134"/>
      <c r="AAU179" s="134"/>
      <c r="AAV179" s="134"/>
      <c r="AAW179" s="134"/>
      <c r="AAX179" s="134"/>
      <c r="AAY179" s="134"/>
      <c r="AAZ179" s="134"/>
      <c r="ABA179" s="134"/>
      <c r="ABB179" s="134"/>
      <c r="ABC179" s="134"/>
      <c r="ABD179" s="134"/>
      <c r="ABE179" s="134"/>
      <c r="ABF179" s="134"/>
      <c r="ABG179" s="134"/>
      <c r="ABH179" s="134"/>
      <c r="ABI179" s="134"/>
      <c r="ABJ179" s="134"/>
      <c r="ABK179" s="134"/>
      <c r="ABL179" s="134"/>
      <c r="ABM179" s="134"/>
      <c r="ABN179" s="134"/>
      <c r="ABO179" s="134"/>
      <c r="ABP179" s="134"/>
      <c r="ABQ179" s="134"/>
      <c r="ABR179" s="134"/>
      <c r="ABS179" s="134"/>
      <c r="ABT179" s="134"/>
      <c r="ABU179" s="134"/>
      <c r="ABV179" s="134"/>
      <c r="ABW179" s="134"/>
      <c r="ABX179" s="134"/>
      <c r="ABY179" s="134"/>
      <c r="ABZ179" s="134"/>
      <c r="ACA179" s="134"/>
      <c r="ACB179" s="134"/>
      <c r="ACC179" s="134"/>
      <c r="ACD179" s="134"/>
      <c r="ACE179" s="134"/>
      <c r="ACF179" s="134"/>
      <c r="ACG179" s="134"/>
      <c r="ACH179" s="134"/>
      <c r="ACI179" s="134"/>
      <c r="ACJ179" s="134"/>
      <c r="ACK179" s="134"/>
      <c r="ACL179" s="134"/>
      <c r="ACM179" s="134"/>
      <c r="ACN179" s="134"/>
      <c r="ACO179" s="134"/>
      <c r="ACP179" s="134"/>
      <c r="ACQ179" s="134"/>
      <c r="ACR179" s="134"/>
      <c r="ACS179" s="134"/>
      <c r="ACT179" s="134"/>
      <c r="ACU179" s="134"/>
      <c r="ACV179" s="134"/>
      <c r="ACW179" s="134"/>
      <c r="ACX179" s="134"/>
      <c r="ACY179" s="134"/>
      <c r="ACZ179" s="134"/>
      <c r="ADA179" s="134"/>
      <c r="ADB179" s="134"/>
      <c r="ADC179" s="134"/>
      <c r="ADD179" s="134"/>
      <c r="ADE179" s="134"/>
      <c r="ADF179" s="134"/>
      <c r="ADG179" s="134"/>
      <c r="ADH179" s="134"/>
      <c r="ADI179" s="134"/>
      <c r="ADJ179" s="134"/>
      <c r="ADK179" s="134"/>
      <c r="ADL179" s="134"/>
      <c r="ADM179" s="134"/>
      <c r="ADN179" s="134"/>
      <c r="ADO179" s="134"/>
      <c r="ADP179" s="134"/>
      <c r="ADQ179" s="134"/>
      <c r="ADR179" s="134"/>
      <c r="ADS179" s="134"/>
      <c r="ADT179" s="134"/>
      <c r="ADU179" s="134"/>
      <c r="ADV179" s="134"/>
      <c r="ADW179" s="134"/>
      <c r="ADX179" s="134"/>
      <c r="ADY179" s="134"/>
      <c r="ADZ179" s="134"/>
      <c r="AEA179" s="134"/>
      <c r="AEB179" s="134"/>
      <c r="AEC179" s="134"/>
      <c r="AED179" s="134"/>
      <c r="AEE179" s="134"/>
      <c r="AEF179" s="134"/>
      <c r="AEG179" s="134"/>
      <c r="AEH179" s="134"/>
      <c r="AEI179" s="134"/>
      <c r="AEJ179" s="134"/>
      <c r="AEK179" s="134"/>
      <c r="AEL179" s="134"/>
      <c r="AEM179" s="134"/>
      <c r="AEN179" s="134"/>
      <c r="AEO179" s="134"/>
      <c r="AEP179" s="134"/>
      <c r="AEQ179" s="134"/>
      <c r="AER179" s="134"/>
      <c r="AES179" s="134"/>
      <c r="AET179" s="134"/>
      <c r="AEU179" s="134"/>
      <c r="AEV179" s="134"/>
      <c r="AEW179" s="134"/>
      <c r="AEX179" s="134"/>
      <c r="AEY179" s="134"/>
      <c r="AEZ179" s="134"/>
      <c r="AFA179" s="134"/>
      <c r="AFB179" s="134"/>
      <c r="AFC179" s="134"/>
      <c r="AFD179" s="134"/>
      <c r="AFE179" s="134"/>
      <c r="AFF179" s="134"/>
      <c r="AFG179" s="134"/>
      <c r="AFH179" s="134"/>
      <c r="AFI179" s="134"/>
      <c r="AFJ179" s="134"/>
      <c r="AFK179" s="134"/>
      <c r="AFL179" s="134"/>
      <c r="AFM179" s="134"/>
      <c r="AFN179" s="134"/>
      <c r="AFO179" s="134"/>
      <c r="AFP179" s="134"/>
      <c r="AFQ179" s="134"/>
      <c r="AFR179" s="134"/>
      <c r="AFS179" s="134"/>
      <c r="AFT179" s="134"/>
      <c r="AFU179" s="134"/>
      <c r="AFV179" s="134"/>
      <c r="AFW179" s="134"/>
      <c r="AFX179" s="134"/>
      <c r="AFY179" s="134"/>
      <c r="AFZ179" s="134"/>
      <c r="AGA179" s="134"/>
      <c r="AGB179" s="134"/>
      <c r="AGC179" s="134"/>
      <c r="AGD179" s="134"/>
      <c r="AGE179" s="134"/>
      <c r="AGF179" s="134"/>
      <c r="AGG179" s="134"/>
      <c r="AGH179" s="134"/>
      <c r="AGI179" s="134"/>
      <c r="AGJ179" s="134"/>
      <c r="AGK179" s="134"/>
      <c r="AGL179" s="134"/>
      <c r="AGM179" s="134"/>
      <c r="AGN179" s="134"/>
      <c r="AGO179" s="134"/>
      <c r="AGP179" s="134"/>
      <c r="AGQ179" s="134"/>
      <c r="AGR179" s="134"/>
      <c r="AGS179" s="134"/>
      <c r="AGT179" s="134"/>
      <c r="AGU179" s="134"/>
      <c r="AGV179" s="134"/>
      <c r="AGW179" s="134"/>
      <c r="AGX179" s="134"/>
      <c r="AGY179" s="134"/>
      <c r="AGZ179" s="134"/>
      <c r="AHA179" s="134"/>
      <c r="AHB179" s="134"/>
      <c r="AHC179" s="134"/>
      <c r="AHD179" s="134"/>
      <c r="AHE179" s="134"/>
      <c r="AHF179" s="134"/>
      <c r="AHG179" s="134"/>
      <c r="AHH179" s="134"/>
      <c r="AHI179" s="134"/>
      <c r="AHJ179" s="134"/>
      <c r="AHK179" s="134"/>
      <c r="AHL179" s="134"/>
      <c r="AHM179" s="134"/>
      <c r="AHN179" s="134"/>
      <c r="AHO179" s="134"/>
      <c r="AHP179" s="134"/>
      <c r="AHQ179" s="134"/>
      <c r="AHR179" s="134"/>
      <c r="AHS179" s="134"/>
      <c r="AHT179" s="134"/>
      <c r="AHU179" s="134"/>
      <c r="AHV179" s="134"/>
      <c r="AHW179" s="134"/>
      <c r="AHX179" s="134"/>
      <c r="AHY179" s="134"/>
      <c r="AHZ179" s="134"/>
      <c r="AIA179" s="134"/>
      <c r="AIB179" s="134"/>
      <c r="AIC179" s="134"/>
      <c r="AID179" s="134"/>
      <c r="AIE179" s="134"/>
      <c r="AIF179" s="134"/>
      <c r="AIG179" s="134"/>
      <c r="AIH179" s="134"/>
      <c r="AII179" s="134"/>
      <c r="AIJ179" s="134"/>
      <c r="AIK179" s="134"/>
      <c r="AIL179" s="134"/>
      <c r="AIM179" s="134"/>
      <c r="AIN179" s="134"/>
      <c r="AIO179" s="134"/>
      <c r="AIP179" s="134"/>
      <c r="AIQ179" s="134"/>
      <c r="AIR179" s="134"/>
      <c r="AIS179" s="134"/>
      <c r="AIT179" s="134"/>
      <c r="AIU179" s="134"/>
      <c r="AIV179" s="134"/>
      <c r="AIW179" s="134"/>
      <c r="AIX179" s="134"/>
      <c r="AIY179" s="134"/>
      <c r="AIZ179" s="134"/>
      <c r="AJA179" s="134"/>
      <c r="AJB179" s="134"/>
      <c r="AJC179" s="134"/>
      <c r="AJD179" s="134"/>
      <c r="AJE179" s="134"/>
      <c r="AJF179" s="134"/>
      <c r="AJG179" s="134"/>
      <c r="AJH179" s="134"/>
      <c r="AJI179" s="134"/>
      <c r="AJJ179" s="134"/>
      <c r="AJK179" s="134"/>
      <c r="AJL179" s="134"/>
      <c r="AJM179" s="134"/>
      <c r="AJN179" s="134"/>
      <c r="AJO179" s="134"/>
      <c r="AJP179" s="134"/>
      <c r="AJQ179" s="134"/>
      <c r="AJR179" s="134"/>
      <c r="AJS179" s="134"/>
      <c r="AJT179" s="134"/>
      <c r="AJU179" s="134"/>
      <c r="AJV179" s="134"/>
      <c r="AJW179" s="134"/>
      <c r="AJX179" s="134"/>
      <c r="AJY179" s="134"/>
      <c r="AJZ179" s="134"/>
      <c r="AKA179" s="134"/>
      <c r="AKB179" s="134"/>
      <c r="AKC179" s="134"/>
      <c r="AKD179" s="134"/>
      <c r="AKE179" s="134"/>
      <c r="AKF179" s="134"/>
      <c r="AKG179" s="134"/>
      <c r="AKH179" s="134"/>
      <c r="AKI179" s="134"/>
      <c r="AKJ179" s="134"/>
      <c r="AKK179" s="134"/>
      <c r="AKL179" s="134"/>
      <c r="AKM179" s="134"/>
      <c r="AKN179" s="134"/>
      <c r="AKO179" s="134"/>
      <c r="AKP179" s="134"/>
      <c r="AKQ179" s="134"/>
      <c r="AKR179" s="134"/>
      <c r="AKS179" s="134"/>
      <c r="AKT179" s="134"/>
      <c r="AKU179" s="134"/>
      <c r="AKV179" s="134"/>
      <c r="AKW179" s="134"/>
      <c r="AKX179" s="134"/>
      <c r="AKY179" s="134"/>
      <c r="AKZ179" s="134"/>
      <c r="ALA179" s="134"/>
      <c r="ALB179" s="134"/>
      <c r="ALC179" s="134"/>
      <c r="ALD179" s="134"/>
      <c r="ALE179" s="134"/>
      <c r="ALF179" s="134"/>
      <c r="ALG179" s="134"/>
      <c r="ALH179" s="134"/>
      <c r="ALI179" s="134"/>
      <c r="ALJ179" s="134"/>
      <c r="ALK179" s="134"/>
      <c r="ALL179" s="134"/>
      <c r="ALM179" s="134"/>
      <c r="ALN179" s="134"/>
      <c r="ALO179" s="134"/>
      <c r="ALP179" s="134"/>
      <c r="ALQ179" s="134"/>
      <c r="ALR179" s="134"/>
      <c r="ALS179" s="134"/>
      <c r="ALT179" s="134"/>
      <c r="ALU179" s="134"/>
      <c r="ALV179" s="134"/>
      <c r="ALW179" s="134"/>
      <c r="ALX179" s="134"/>
      <c r="ALY179" s="134"/>
      <c r="ALZ179" s="134"/>
      <c r="AMA179" s="134"/>
      <c r="AMB179" s="134"/>
      <c r="AMC179" s="134"/>
      <c r="AMD179" s="134"/>
      <c r="AME179" s="134"/>
      <c r="AMF179" s="134"/>
      <c r="AMG179" s="134"/>
      <c r="AMH179" s="134"/>
      <c r="AMI179" s="134"/>
      <c r="AMJ179" s="134"/>
      <c r="AMK179" s="134"/>
      <c r="AML179" s="134"/>
      <c r="AMM179" s="134"/>
      <c r="AMN179" s="134"/>
      <c r="AMO179" s="134"/>
      <c r="AMP179" s="134"/>
      <c r="AMQ179" s="134"/>
      <c r="AMR179" s="134"/>
      <c r="AMS179" s="134"/>
      <c r="AMT179" s="134"/>
      <c r="AMU179" s="134"/>
      <c r="AMV179" s="134"/>
      <c r="AMW179" s="134"/>
      <c r="AMX179" s="134"/>
      <c r="AMY179" s="134"/>
      <c r="AMZ179" s="134"/>
      <c r="ANA179" s="134"/>
      <c r="ANB179" s="134"/>
      <c r="ANC179" s="134"/>
      <c r="AND179" s="134"/>
      <c r="ANE179" s="134"/>
      <c r="ANF179" s="134"/>
      <c r="ANG179" s="134"/>
      <c r="ANH179" s="134"/>
      <c r="ANI179" s="134"/>
      <c r="ANJ179" s="134"/>
      <c r="ANK179" s="134"/>
      <c r="ANL179" s="134"/>
      <c r="ANM179" s="134"/>
      <c r="ANN179" s="134"/>
      <c r="ANO179" s="134"/>
      <c r="ANP179" s="134"/>
      <c r="ANQ179" s="134"/>
      <c r="ANR179" s="134"/>
      <c r="ANS179" s="134"/>
      <c r="ANT179" s="134"/>
      <c r="ANU179" s="134"/>
      <c r="ANV179" s="134"/>
      <c r="ANW179" s="134"/>
      <c r="ANX179" s="134"/>
      <c r="ANY179" s="134"/>
      <c r="ANZ179" s="134"/>
      <c r="AOA179" s="134"/>
      <c r="AOB179" s="134"/>
      <c r="AOC179" s="134"/>
      <c r="AOD179" s="134"/>
      <c r="AOE179" s="134"/>
      <c r="AOF179" s="134"/>
      <c r="AOG179" s="134"/>
      <c r="AOH179" s="134"/>
      <c r="AOI179" s="134"/>
      <c r="AOJ179" s="134"/>
      <c r="AOK179" s="134"/>
      <c r="AOL179" s="134"/>
      <c r="AOM179" s="134"/>
      <c r="AON179" s="134"/>
      <c r="AOO179" s="134"/>
      <c r="AOP179" s="134"/>
      <c r="AOQ179" s="134"/>
      <c r="AOR179" s="134"/>
      <c r="AOS179" s="134"/>
      <c r="AOT179" s="134"/>
      <c r="AOU179" s="134"/>
      <c r="AOV179" s="134"/>
      <c r="AOW179" s="134"/>
      <c r="AOX179" s="134"/>
      <c r="AOY179" s="134"/>
      <c r="AOZ179" s="134"/>
      <c r="APA179" s="134"/>
      <c r="APB179" s="134"/>
      <c r="APC179" s="134"/>
      <c r="APD179" s="134"/>
      <c r="APE179" s="134"/>
      <c r="APF179" s="134"/>
      <c r="APG179" s="134"/>
      <c r="APH179" s="134"/>
      <c r="API179" s="134"/>
      <c r="APJ179" s="134"/>
      <c r="APK179" s="134"/>
      <c r="APL179" s="134"/>
      <c r="APM179" s="134"/>
      <c r="APN179" s="134"/>
      <c r="APO179" s="134"/>
      <c r="APP179" s="134"/>
      <c r="APQ179" s="134"/>
      <c r="APR179" s="134"/>
      <c r="APS179" s="134"/>
      <c r="APT179" s="134"/>
      <c r="APU179" s="134"/>
      <c r="APV179" s="134"/>
      <c r="APW179" s="134"/>
      <c r="APX179" s="134"/>
      <c r="APY179" s="134"/>
      <c r="APZ179" s="134"/>
      <c r="AQA179" s="134"/>
      <c r="AQB179" s="134"/>
      <c r="AQC179" s="134"/>
      <c r="AQD179" s="134"/>
      <c r="AQE179" s="134"/>
      <c r="AQF179" s="134"/>
      <c r="AQG179" s="134"/>
      <c r="AQH179" s="134"/>
      <c r="AQI179" s="134"/>
      <c r="AQJ179" s="134"/>
      <c r="AQK179" s="134"/>
      <c r="AQL179" s="134"/>
      <c r="AQM179" s="134"/>
      <c r="AQN179" s="134"/>
      <c r="AQO179" s="134"/>
      <c r="AQP179" s="134"/>
      <c r="AQQ179" s="134"/>
      <c r="AQR179" s="134"/>
      <c r="AQS179" s="134"/>
      <c r="AQT179" s="134"/>
      <c r="AQU179" s="134"/>
      <c r="AQV179" s="134"/>
      <c r="AQW179" s="134"/>
      <c r="AQX179" s="134"/>
      <c r="AQY179" s="134"/>
      <c r="AQZ179" s="134"/>
      <c r="ARA179" s="134"/>
      <c r="ARB179" s="134"/>
      <c r="ARC179" s="134"/>
      <c r="ARD179" s="134"/>
      <c r="ARE179" s="134"/>
      <c r="ARF179" s="134"/>
      <c r="ARG179" s="134"/>
      <c r="ARH179" s="134"/>
      <c r="ARI179" s="134"/>
      <c r="ARJ179" s="134"/>
      <c r="ARK179" s="134"/>
      <c r="ARL179" s="134"/>
      <c r="ARM179" s="134"/>
      <c r="ARN179" s="134"/>
      <c r="ARO179" s="134"/>
      <c r="ARP179" s="134"/>
      <c r="ARQ179" s="134"/>
      <c r="ARR179" s="134"/>
      <c r="ARS179" s="134"/>
      <c r="ART179" s="134"/>
      <c r="ARU179" s="134"/>
      <c r="ARV179" s="134"/>
      <c r="ARW179" s="134"/>
      <c r="ARX179" s="134"/>
      <c r="ARY179" s="134"/>
      <c r="ARZ179" s="134"/>
      <c r="ASA179" s="134"/>
      <c r="ASB179" s="134"/>
      <c r="ASC179" s="134"/>
      <c r="ASD179" s="134"/>
      <c r="ASE179" s="134"/>
      <c r="ASF179" s="134"/>
      <c r="ASG179" s="134"/>
      <c r="ASH179" s="134"/>
      <c r="ASI179" s="134"/>
      <c r="ASJ179" s="134"/>
      <c r="ASK179" s="134"/>
      <c r="ASL179" s="134"/>
      <c r="ASM179" s="134"/>
      <c r="ASN179" s="134"/>
      <c r="ASO179" s="134"/>
      <c r="ASP179" s="134"/>
      <c r="ASQ179" s="134"/>
      <c r="ASR179" s="134"/>
      <c r="ASS179" s="134"/>
      <c r="AST179" s="134"/>
      <c r="ASU179" s="134"/>
      <c r="ASV179" s="134"/>
      <c r="ASW179" s="134"/>
      <c r="ASX179" s="134"/>
      <c r="ASY179" s="134"/>
      <c r="ASZ179" s="134"/>
      <c r="ATA179" s="134"/>
      <c r="ATB179" s="134"/>
      <c r="ATC179" s="134"/>
      <c r="ATD179" s="134"/>
      <c r="ATE179" s="134"/>
      <c r="ATF179" s="134"/>
      <c r="ATG179" s="134"/>
      <c r="ATH179" s="134"/>
      <c r="ATI179" s="134"/>
      <c r="ATJ179" s="134"/>
      <c r="ATK179" s="134"/>
      <c r="ATL179" s="134"/>
    </row>
  </sheetData>
  <mergeCells count="63">
    <mergeCell ref="A171:H171"/>
    <mergeCell ref="D26:D27"/>
    <mergeCell ref="B133:B135"/>
    <mergeCell ref="B136:B138"/>
    <mergeCell ref="B139:B141"/>
    <mergeCell ref="D28:D29"/>
    <mergeCell ref="B121:B123"/>
    <mergeCell ref="B124:B126"/>
    <mergeCell ref="B127:B129"/>
    <mergeCell ref="B130:B132"/>
    <mergeCell ref="B45:B46"/>
    <mergeCell ref="B47:B48"/>
    <mergeCell ref="B49:B50"/>
    <mergeCell ref="B51:B52"/>
    <mergeCell ref="B53:B54"/>
    <mergeCell ref="B55:B56"/>
    <mergeCell ref="B16:B17"/>
    <mergeCell ref="B18:B19"/>
    <mergeCell ref="B20:B21"/>
    <mergeCell ref="B22:B23"/>
    <mergeCell ref="C26:C27"/>
    <mergeCell ref="C16:C17"/>
    <mergeCell ref="C18:C19"/>
    <mergeCell ref="C20:C21"/>
    <mergeCell ref="D24:D25"/>
    <mergeCell ref="B24:B25"/>
    <mergeCell ref="B26:B27"/>
    <mergeCell ref="B28:B29"/>
    <mergeCell ref="C22:C23"/>
    <mergeCell ref="C24:C25"/>
    <mergeCell ref="C28:C29"/>
    <mergeCell ref="S3:T3"/>
    <mergeCell ref="B12:B13"/>
    <mergeCell ref="B14:B15"/>
    <mergeCell ref="B3:G3"/>
    <mergeCell ref="B4:G4"/>
    <mergeCell ref="D12:D13"/>
    <mergeCell ref="D14:D15"/>
    <mergeCell ref="C12:C13"/>
    <mergeCell ref="C14:C15"/>
    <mergeCell ref="D16:D17"/>
    <mergeCell ref="D18:D19"/>
    <mergeCell ref="D20:D21"/>
    <mergeCell ref="B61:B62"/>
    <mergeCell ref="C45:C46"/>
    <mergeCell ref="C47:C48"/>
    <mergeCell ref="C49:C50"/>
    <mergeCell ref="C51:C52"/>
    <mergeCell ref="C53:C54"/>
    <mergeCell ref="C55:C56"/>
    <mergeCell ref="C57:C58"/>
    <mergeCell ref="C59:C60"/>
    <mergeCell ref="C61:C62"/>
    <mergeCell ref="B59:B60"/>
    <mergeCell ref="B57:B58"/>
    <mergeCell ref="D22:D23"/>
    <mergeCell ref="A177:G177"/>
    <mergeCell ref="A178:G178"/>
    <mergeCell ref="A179:G179"/>
    <mergeCell ref="A172:H172"/>
    <mergeCell ref="A173:H173"/>
    <mergeCell ref="A174:H174"/>
    <mergeCell ref="A175:H175"/>
  </mergeCells>
  <phoneticPr fontId="4" type="noConversion"/>
  <conditionalFormatting sqref="B8">
    <cfRule type="expression" dxfId="11" priority="7">
      <formula>$B$8="Mandatory"</formula>
    </cfRule>
    <cfRule type="expression" dxfId="10" priority="8">
      <formula>$B$8="Voluntary"</formula>
    </cfRule>
  </conditionalFormatting>
  <conditionalFormatting sqref="M12:Q29">
    <cfRule type="cellIs" dxfId="9" priority="6" operator="equal">
      <formula>0</formula>
    </cfRule>
  </conditionalFormatting>
  <conditionalFormatting sqref="M34:Q39">
    <cfRule type="cellIs" dxfId="8" priority="5" operator="equal">
      <formula>0</formula>
    </cfRule>
  </conditionalFormatting>
  <conditionalFormatting sqref="C163">
    <cfRule type="expression" dxfId="7" priority="3">
      <formula>$B$8="Mandatory"</formula>
    </cfRule>
    <cfRule type="expression" dxfId="6" priority="4">
      <formula>$B$8="Voluntary"</formula>
    </cfRule>
  </conditionalFormatting>
  <conditionalFormatting sqref="C164">
    <cfRule type="expression" dxfId="5" priority="1">
      <formula>$B$8="Mandatory"</formula>
    </cfRule>
    <cfRule type="expression" dxfId="4" priority="2">
      <formula>$B$8="Voluntary"</formula>
    </cfRule>
  </conditionalFormatting>
  <dataValidations count="8">
    <dataValidation type="list" allowBlank="1" showInputMessage="1" showErrorMessage="1" sqref="T1" xr:uid="{110EC220-E0C0-4ED1-82F7-69BAC959C956}">
      <formula1>"MTDC, TDC"</formula1>
    </dataValidation>
    <dataValidation type="list" allowBlank="1" showInputMessage="1" showErrorMessage="1" promptTitle="Select" prompt="Cost Share Type" sqref="B8" xr:uid="{96C06B5B-8028-4D54-BD39-5B15752E4E8A}">
      <formula1>"None, Voluntary, Mandatory"</formula1>
    </dataValidation>
    <dataValidation type="list" allowBlank="1" showInputMessage="1" showErrorMessage="1" sqref="E12:E29 E34:E39" xr:uid="{825384BE-45D6-492E-965A-8D4A20D3597B}">
      <formula1>$R$4:$R$7</formula1>
    </dataValidation>
    <dataValidation type="list" allowBlank="1" showInputMessage="1" showErrorMessage="1" sqref="C14:C29" xr:uid="{F90EC61F-8D2E-46FD-919D-50D126641D59}">
      <formula1>"Co-PI, Co-I (NIH), Snr / Key Prsn"</formula1>
    </dataValidation>
    <dataValidation type="list" allowBlank="1" showInputMessage="1" showErrorMessage="1" sqref="C34:C39" xr:uid="{136D7AEF-0284-42DF-85B0-7B3817B4E06F}">
      <formula1>"Post-doc, Graduate Student, UG Student, Technical Staff, Admin Staff"</formula1>
    </dataValidation>
    <dataValidation type="list" allowBlank="1" showInputMessage="1" showErrorMessage="1" sqref="A87:A91" xr:uid="{09D671BB-776C-4B62-B989-98B386C42486}">
      <formula1>"Select, 7256, 7383, 7259"</formula1>
    </dataValidation>
    <dataValidation type="list" allowBlank="1" showInputMessage="1" showErrorMessage="1" sqref="A115" xr:uid="{8B4659B3-5CA7-4C62-8E37-F00E565781C0}">
      <formula1>"Select, 7106, 7110"</formula1>
    </dataValidation>
    <dataValidation type="list" allowBlank="1" showInputMessage="1" showErrorMessage="1" sqref="A154" xr:uid="{06F3902C-2CEB-4613-8902-8EC2F9F7B5C2}">
      <formula1>"5742, 5745"</formula1>
    </dataValidation>
  </dataValidations>
  <hyperlinks>
    <hyperlink ref="D112" r:id="rId1" display="current costs (http://www.iit.edu/research/services/orcpd/docs/animal_rates.pdf) " xr:uid="{5968FA0A-F7F0-442E-8D7C-F2D9FCF9AA6E}"/>
    <hyperlink ref="C94" r:id="rId2" xr:uid="{B079FD8C-078B-4A0E-8DE9-96E0A596FDE8}"/>
  </hyperlinks>
  <pageMargins left="0.7" right="0.7" top="0.75" bottom="0.75" header="0.3" footer="0.3"/>
  <pageSetup scale="42" fitToHeight="10" orientation="landscape" horizontalDpi="1200" verticalDpi="1200" r:id="rId3"/>
  <extLst>
    <ext xmlns:x14="http://schemas.microsoft.com/office/spreadsheetml/2009/9/main" uri="{CCE6A557-97BC-4b89-ADB6-D9C93CAAB3DF}">
      <x14:dataValidations xmlns:xm="http://schemas.microsoft.com/office/excel/2006/main" count="2">
        <x14:dataValidation type="list" allowBlank="1" showInputMessage="1" showErrorMessage="1" xr:uid="{F0C17D54-4145-4A96-9450-8F4A8A7C1EC2}">
          <x14:formula1>
            <xm:f>Fields!$A$2:$A$19</xm:f>
          </x14:formula1>
          <xm:sqref>D34:D39</xm:sqref>
        </x14:dataValidation>
        <x14:dataValidation type="list" allowBlank="1" showInputMessage="1" showErrorMessage="1" xr:uid="{9235084E-789A-4025-975E-4BCB73729031}">
          <x14:formula1>
            <xm:f>Fields!$A$1:$A$19</xm:f>
          </x14:formula1>
          <xm:sqref>D12:D29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6B16BE-EE5B-4F66-BD91-E2E0972562A6}">
  <dimension ref="A1:ATL149"/>
  <sheetViews>
    <sheetView zoomScale="92" zoomScaleNormal="92" workbookViewId="0">
      <selection activeCell="M7" sqref="M7"/>
    </sheetView>
  </sheetViews>
  <sheetFormatPr defaultRowHeight="15" x14ac:dyDescent="0.25"/>
  <cols>
    <col min="1" max="1" width="23" style="3" customWidth="1"/>
    <col min="2" max="2" width="28.140625" style="3" customWidth="1"/>
    <col min="3" max="3" width="16.5703125" style="3" customWidth="1"/>
    <col min="4" max="4" width="15.42578125" style="3" customWidth="1"/>
    <col min="5" max="5" width="16" style="3" customWidth="1"/>
    <col min="6" max="6" width="12.85546875" style="14" customWidth="1"/>
    <col min="7" max="7" width="11.140625" style="14" customWidth="1"/>
    <col min="8" max="8" width="9.140625" style="3"/>
    <col min="9" max="9" width="10.85546875" style="3" customWidth="1"/>
    <col min="10" max="10" width="11" style="3" customWidth="1"/>
    <col min="11" max="12" width="9.140625" style="3"/>
    <col min="13" max="14" width="12.42578125" style="3" bestFit="1" customWidth="1"/>
    <col min="15" max="15" width="11.28515625" style="3" customWidth="1"/>
    <col min="16" max="17" width="12.42578125" style="3" bestFit="1" customWidth="1"/>
    <col min="18" max="18" width="19.140625" style="3" bestFit="1" customWidth="1"/>
    <col min="19" max="19" width="14.5703125" style="3" bestFit="1" customWidth="1"/>
    <col min="20" max="20" width="9.5703125" style="20" customWidth="1"/>
    <col min="21" max="21" width="13.85546875" style="20" bestFit="1" customWidth="1"/>
    <col min="22" max="22" width="11.5703125" style="20" bestFit="1" customWidth="1"/>
    <col min="23" max="1208" width="9.140625" style="20"/>
    <col min="1209" max="16384" width="9.140625" style="3"/>
  </cols>
  <sheetData>
    <row r="1" spans="1:22" x14ac:dyDescent="0.25">
      <c r="A1" s="4" t="s">
        <v>0</v>
      </c>
      <c r="B1" s="10">
        <f>Budget!B1</f>
        <v>0</v>
      </c>
      <c r="C1" s="10"/>
      <c r="D1" s="10"/>
      <c r="E1" s="10"/>
      <c r="F1" s="105"/>
      <c r="G1" s="105"/>
      <c r="M1" s="6">
        <v>1</v>
      </c>
      <c r="N1" s="6">
        <v>2</v>
      </c>
      <c r="O1" s="6">
        <v>3</v>
      </c>
      <c r="P1" s="7">
        <v>4</v>
      </c>
      <c r="Q1" s="7">
        <v>5</v>
      </c>
      <c r="R1" s="4" t="s">
        <v>24</v>
      </c>
      <c r="S1" s="142">
        <f>Budget!S1</f>
        <v>0.55000000000000004</v>
      </c>
      <c r="T1" s="20" t="str">
        <f>Budget!T1</f>
        <v>MTDC</v>
      </c>
      <c r="U1" s="28" t="s">
        <v>36</v>
      </c>
      <c r="V1" s="18">
        <v>45750</v>
      </c>
    </row>
    <row r="2" spans="1:22" x14ac:dyDescent="0.25">
      <c r="A2" s="4" t="s">
        <v>3</v>
      </c>
      <c r="B2" s="10">
        <f>Budget!B2</f>
        <v>0</v>
      </c>
      <c r="C2" s="10"/>
      <c r="D2" s="10"/>
      <c r="E2" s="10"/>
      <c r="F2" s="105"/>
      <c r="G2" s="105"/>
      <c r="I2" s="4"/>
      <c r="R2" s="4" t="s">
        <v>25</v>
      </c>
      <c r="S2" s="20">
        <f>Budget!S2</f>
        <v>1.04</v>
      </c>
      <c r="U2" s="131" t="s">
        <v>37</v>
      </c>
      <c r="V2" s="34">
        <f>V5/12*9</f>
        <v>169275</v>
      </c>
    </row>
    <row r="3" spans="1:22" x14ac:dyDescent="0.25">
      <c r="A3" s="4" t="s">
        <v>1</v>
      </c>
      <c r="B3" s="200">
        <f>Budget!B3</f>
        <v>0</v>
      </c>
      <c r="C3" s="201">
        <f>Budget!C3</f>
        <v>0</v>
      </c>
      <c r="D3" s="201">
        <f>Budget!D3</f>
        <v>0</v>
      </c>
      <c r="E3" s="201">
        <f>Budget!E3</f>
        <v>0</v>
      </c>
      <c r="F3" s="201">
        <f>Budget!F3</f>
        <v>0</v>
      </c>
      <c r="G3" s="202">
        <f>Budget!G3</f>
        <v>0</v>
      </c>
      <c r="R3" s="4" t="s">
        <v>26</v>
      </c>
      <c r="S3" s="172" t="s">
        <v>54</v>
      </c>
      <c r="T3" s="172"/>
      <c r="U3" s="131" t="s">
        <v>38</v>
      </c>
      <c r="V3" s="34">
        <f>V5/12*10</f>
        <v>188083.33333333331</v>
      </c>
    </row>
    <row r="4" spans="1:22" x14ac:dyDescent="0.25">
      <c r="A4" s="4" t="s">
        <v>2</v>
      </c>
      <c r="B4" s="200">
        <f>Budget!B4</f>
        <v>0</v>
      </c>
      <c r="C4" s="201">
        <f>Budget!C4</f>
        <v>0</v>
      </c>
      <c r="D4" s="201">
        <f>Budget!D4</f>
        <v>0</v>
      </c>
      <c r="E4" s="201">
        <f>Budget!E4</f>
        <v>0</v>
      </c>
      <c r="F4" s="201">
        <f>Budget!F4</f>
        <v>0</v>
      </c>
      <c r="G4" s="202">
        <f>Budget!G4</f>
        <v>0</v>
      </c>
      <c r="R4" s="15" t="s">
        <v>27</v>
      </c>
      <c r="S4" s="16"/>
      <c r="U4" s="131" t="s">
        <v>39</v>
      </c>
      <c r="V4" s="34">
        <f>V5/12*11</f>
        <v>206891.66666666666</v>
      </c>
    </row>
    <row r="5" spans="1:22" x14ac:dyDescent="0.25">
      <c r="A5" s="4" t="s">
        <v>4</v>
      </c>
      <c r="B5" s="18">
        <f>Budget!B5</f>
        <v>0</v>
      </c>
      <c r="C5" s="18"/>
      <c r="D5" s="28" t="s">
        <v>5</v>
      </c>
      <c r="E5" s="18">
        <f>EDATE(B5,B6)-1</f>
        <v>-1</v>
      </c>
      <c r="F5" s="34"/>
      <c r="G5" s="34"/>
      <c r="M5" s="19" t="s">
        <v>61</v>
      </c>
      <c r="N5" s="19" t="s">
        <v>61</v>
      </c>
      <c r="O5" s="19" t="s">
        <v>61</v>
      </c>
      <c r="P5" s="19" t="s">
        <v>61</v>
      </c>
      <c r="Q5" s="19" t="s">
        <v>61</v>
      </c>
      <c r="R5" s="15" t="s">
        <v>28</v>
      </c>
      <c r="S5" s="16"/>
      <c r="U5" s="131" t="s">
        <v>40</v>
      </c>
      <c r="V5" s="34">
        <v>225700</v>
      </c>
    </row>
    <row r="6" spans="1:22" x14ac:dyDescent="0.25">
      <c r="A6" s="4" t="s">
        <v>6</v>
      </c>
      <c r="B6" s="20">
        <f>Budget!B6</f>
        <v>0</v>
      </c>
      <c r="C6" s="20"/>
      <c r="D6" s="28" t="s">
        <v>189</v>
      </c>
      <c r="E6" s="20">
        <f>B6/12</f>
        <v>0</v>
      </c>
      <c r="F6" s="34"/>
      <c r="G6" s="34"/>
      <c r="M6" s="141">
        <f>Budget!M6</f>
        <v>0</v>
      </c>
      <c r="N6" s="141">
        <f>Budget!N6</f>
        <v>0</v>
      </c>
      <c r="O6" s="141">
        <f>Budget!O6</f>
        <v>0</v>
      </c>
      <c r="P6" s="141">
        <f>Budget!P6</f>
        <v>0</v>
      </c>
      <c r="Q6" s="141">
        <f>Budget!Q6</f>
        <v>0</v>
      </c>
      <c r="R6" s="15" t="s">
        <v>29</v>
      </c>
      <c r="S6" s="16"/>
    </row>
    <row r="7" spans="1:22" x14ac:dyDescent="0.25">
      <c r="A7" s="4" t="s">
        <v>32</v>
      </c>
      <c r="B7" s="10">
        <f>Budget!B7</f>
        <v>0</v>
      </c>
      <c r="C7" s="10"/>
      <c r="D7" s="10"/>
      <c r="E7" s="10"/>
      <c r="F7" s="34"/>
      <c r="G7" s="34"/>
      <c r="M7" s="9">
        <f>B5</f>
        <v>0</v>
      </c>
      <c r="N7" s="9" t="str">
        <f>IF(N6&gt;0,M8+1,"")</f>
        <v/>
      </c>
      <c r="O7" s="9" t="str">
        <f>IF(O6&gt;0,N8+1,"")</f>
        <v/>
      </c>
      <c r="P7" s="9" t="str">
        <f>IF(P6&gt;0,O8+1,"")</f>
        <v/>
      </c>
      <c r="Q7" s="9" t="str">
        <f>IF(Q6&gt;0,P8+1,"")</f>
        <v/>
      </c>
      <c r="R7" s="15" t="s">
        <v>30</v>
      </c>
      <c r="S7" s="16"/>
    </row>
    <row r="8" spans="1:22" x14ac:dyDescent="0.25">
      <c r="A8" s="4" t="s">
        <v>34</v>
      </c>
      <c r="B8" s="140" t="str">
        <f>Budget!B8</f>
        <v>None</v>
      </c>
      <c r="C8" s="20"/>
      <c r="D8" s="20"/>
      <c r="E8" s="20"/>
      <c r="F8" s="34"/>
      <c r="G8" s="34"/>
      <c r="M8" s="9">
        <f>EDATE(M7,M6)-1</f>
        <v>-1</v>
      </c>
      <c r="N8" s="9" t="str">
        <f>IF(N6&gt;0,EDATE(N7,N6)-1,"")</f>
        <v/>
      </c>
      <c r="O8" s="9" t="str">
        <f>IF(O6&gt;0,EDATE(O7,O6)-1,"")</f>
        <v/>
      </c>
      <c r="P8" s="9" t="str">
        <f>IF(P6&gt;0,EDATE(P7,P6)-1,"")</f>
        <v/>
      </c>
      <c r="Q8" s="9" t="str">
        <f>IF(Q6&gt;0,EDATE(Q7,Q6)-1,"")</f>
        <v/>
      </c>
    </row>
    <row r="9" spans="1:22" x14ac:dyDescent="0.25">
      <c r="B9" s="23"/>
      <c r="C9" s="23"/>
      <c r="D9" s="23"/>
      <c r="E9" s="23"/>
      <c r="F9" s="24"/>
      <c r="G9" s="24"/>
      <c r="H9" s="23"/>
      <c r="I9" s="23"/>
      <c r="J9" s="23"/>
      <c r="K9" s="23"/>
      <c r="L9" s="23"/>
      <c r="M9" s="23"/>
      <c r="N9" s="23"/>
      <c r="O9" s="23"/>
      <c r="P9" s="23"/>
      <c r="Q9" s="23"/>
      <c r="R9" s="23"/>
      <c r="S9" s="23"/>
    </row>
    <row r="10" spans="1:22" x14ac:dyDescent="0.25">
      <c r="B10" s="25" t="s">
        <v>167</v>
      </c>
      <c r="C10" s="26"/>
      <c r="D10" s="26"/>
      <c r="E10" s="26"/>
      <c r="F10" s="27"/>
      <c r="G10" s="27"/>
      <c r="H10" s="26"/>
      <c r="I10" s="26"/>
      <c r="J10" s="26"/>
      <c r="K10" s="26"/>
      <c r="L10" s="26"/>
      <c r="M10" s="26"/>
      <c r="N10" s="26"/>
      <c r="O10" s="26"/>
      <c r="P10" s="26"/>
      <c r="Q10" s="26"/>
      <c r="R10" s="26"/>
    </row>
    <row r="11" spans="1:22" ht="60" x14ac:dyDescent="0.25">
      <c r="A11" s="28" t="s">
        <v>74</v>
      </c>
      <c r="B11" s="29" t="s">
        <v>7</v>
      </c>
      <c r="C11" s="29" t="s">
        <v>8</v>
      </c>
      <c r="D11" s="29" t="s">
        <v>63</v>
      </c>
      <c r="E11" s="29" t="s">
        <v>9</v>
      </c>
      <c r="F11" s="30" t="s">
        <v>10</v>
      </c>
      <c r="G11" s="30" t="s">
        <v>11</v>
      </c>
      <c r="H11" s="31" t="s">
        <v>12</v>
      </c>
      <c r="I11" s="31" t="s">
        <v>13</v>
      </c>
      <c r="J11" s="31" t="s">
        <v>14</v>
      </c>
      <c r="K11" s="31" t="s">
        <v>15</v>
      </c>
      <c r="L11" s="31" t="s">
        <v>16</v>
      </c>
      <c r="M11" s="31" t="s">
        <v>17</v>
      </c>
      <c r="N11" s="31" t="s">
        <v>18</v>
      </c>
      <c r="O11" s="31" t="s">
        <v>19</v>
      </c>
      <c r="P11" s="31" t="s">
        <v>20</v>
      </c>
      <c r="Q11" s="31" t="s">
        <v>21</v>
      </c>
      <c r="R11" s="31" t="s">
        <v>22</v>
      </c>
      <c r="S11" s="29" t="s">
        <v>23</v>
      </c>
    </row>
    <row r="12" spans="1:22" x14ac:dyDescent="0.25">
      <c r="A12" s="3" t="e">
        <f>VLOOKUP(D12,Fields!$A$2:$B$19,2,FALSE)</f>
        <v>#N/A</v>
      </c>
      <c r="B12" s="203">
        <f>B1</f>
        <v>0</v>
      </c>
      <c r="C12" s="196" t="str">
        <f>Budget!C12</f>
        <v>PI</v>
      </c>
      <c r="D12" s="198" t="str">
        <f>Budget!D12</f>
        <v>Select</v>
      </c>
      <c r="E12" s="20" t="s">
        <v>27</v>
      </c>
      <c r="F12" s="34">
        <f>Budget!F12</f>
        <v>0</v>
      </c>
      <c r="G12" s="34">
        <f>Budget!G12</f>
        <v>0</v>
      </c>
      <c r="H12" s="33"/>
      <c r="I12" s="33"/>
      <c r="J12" s="33"/>
      <c r="K12" s="33"/>
      <c r="L12" s="33"/>
      <c r="M12" s="34">
        <f>IF(F12&gt;0,ROUND($G12/$F12*H12,0),0)</f>
        <v>0</v>
      </c>
      <c r="N12" s="34">
        <f>IF(F12&gt;0,ROUND($G12/$F12*I12*$S$2^(N$1-1),0),0)</f>
        <v>0</v>
      </c>
      <c r="O12" s="34">
        <f>IF(F12&gt;0,ROUND($G12/$F12*J12*$S$2^(O$1-1),0),0)</f>
        <v>0</v>
      </c>
      <c r="P12" s="34">
        <f>IF(F12&gt;0,ROUND($G12/$F12*K12*$S$2^(P$1-1),0),0)</f>
        <v>0</v>
      </c>
      <c r="Q12" s="34">
        <f>IF(F12&gt;0,ROUND($G12/$F12*L12*$S$2^(Q$1-1),0),0)</f>
        <v>0</v>
      </c>
      <c r="R12" s="34">
        <f>SUM(M12:Q12)</f>
        <v>0</v>
      </c>
    </row>
    <row r="13" spans="1:22" x14ac:dyDescent="0.25">
      <c r="A13" s="3">
        <v>6150</v>
      </c>
      <c r="B13" s="204"/>
      <c r="C13" s="197">
        <f>Budget!C13</f>
        <v>0</v>
      </c>
      <c r="D13" s="199">
        <f>Budget!D13</f>
        <v>0</v>
      </c>
      <c r="E13" s="20" t="s">
        <v>28</v>
      </c>
      <c r="F13" s="34">
        <f>F12</f>
        <v>0</v>
      </c>
      <c r="G13" s="34">
        <f>G12</f>
        <v>0</v>
      </c>
      <c r="H13" s="33"/>
      <c r="I13" s="33"/>
      <c r="J13" s="33"/>
      <c r="K13" s="33"/>
      <c r="L13" s="33"/>
      <c r="M13" s="34">
        <f>IF($F13&gt;0,ROUND($G13/$F13*H13,0),0)</f>
        <v>0</v>
      </c>
      <c r="N13" s="34">
        <f>IF(F13&gt;0,ROUND($G13/$F13*I13*$S$2^(N$1-1),0),0)</f>
        <v>0</v>
      </c>
      <c r="O13" s="34">
        <f>IF(F13&gt;0,ROUND($G13/$F13*J13*$S$2^(O$1-1),0),0)</f>
        <v>0</v>
      </c>
      <c r="P13" s="34">
        <f>IF(F13&gt;0,ROUND($G13/$F13*K13*$S$2^(P$1-1),0),0)</f>
        <v>0</v>
      </c>
      <c r="Q13" s="34">
        <f>IF(F13&gt;0,ROUND($G13/$F13*L13*$S$2^(Q$1-1),0),0)</f>
        <v>0</v>
      </c>
      <c r="R13" s="34">
        <f t="shared" ref="R13:R29" si="0">SUM(M13:Q13)</f>
        <v>0</v>
      </c>
    </row>
    <row r="14" spans="1:22" x14ac:dyDescent="0.25">
      <c r="A14" s="3" t="e">
        <f>VLOOKUP(D14,Fields!$A$2:$B$19,2,FALSE)</f>
        <v>#N/A</v>
      </c>
      <c r="B14" s="196">
        <f>Budget!B14</f>
        <v>0</v>
      </c>
      <c r="C14" s="196" t="str">
        <f>Budget!C14</f>
        <v>Co-PI</v>
      </c>
      <c r="D14" s="198" t="str">
        <f>Budget!D14</f>
        <v>Select</v>
      </c>
      <c r="E14" s="3" t="s">
        <v>27</v>
      </c>
      <c r="F14" s="34">
        <f>Budget!F14</f>
        <v>0</v>
      </c>
      <c r="G14" s="34">
        <f>Budget!G14</f>
        <v>0</v>
      </c>
      <c r="H14" s="33"/>
      <c r="I14" s="33"/>
      <c r="J14" s="33"/>
      <c r="K14" s="33"/>
      <c r="L14" s="33"/>
      <c r="M14" s="34">
        <f t="shared" ref="M14:M28" si="1">IF($F14&gt;0,ROUND($G14/$F14*H14,0),0)</f>
        <v>0</v>
      </c>
      <c r="N14" s="34">
        <f t="shared" ref="N14:N29" si="2">IF(F14&gt;0,ROUND($G14/$F14*I14*$S$2^(N$1-1),0),0)</f>
        <v>0</v>
      </c>
      <c r="O14" s="34">
        <f t="shared" ref="O14:O29" si="3">IF(F14&gt;0,ROUND($G14/$F14*J14*$S$2^(O$1-1),0),0)</f>
        <v>0</v>
      </c>
      <c r="P14" s="34">
        <f t="shared" ref="P14:P29" si="4">IF(F14&gt;0,ROUND($G14/$F14*K14*$S$2^(P$1-1),0),0)</f>
        <v>0</v>
      </c>
      <c r="Q14" s="34">
        <f t="shared" ref="Q14:Q27" si="5">IF(F14&gt;0,ROUND($G14/$F14*L14*$S$2^(Q$1-1),0),0)</f>
        <v>0</v>
      </c>
      <c r="R14" s="34">
        <f t="shared" si="0"/>
        <v>0</v>
      </c>
    </row>
    <row r="15" spans="1:22" x14ac:dyDescent="0.25">
      <c r="A15" s="3">
        <v>6150</v>
      </c>
      <c r="B15" s="197">
        <f>Budget!B15</f>
        <v>0</v>
      </c>
      <c r="C15" s="197">
        <f>Budget!C15</f>
        <v>0</v>
      </c>
      <c r="D15" s="199">
        <f>Budget!D15</f>
        <v>0</v>
      </c>
      <c r="E15" s="3" t="s">
        <v>28</v>
      </c>
      <c r="F15" s="34">
        <f>F14</f>
        <v>0</v>
      </c>
      <c r="G15" s="34">
        <f>G14</f>
        <v>0</v>
      </c>
      <c r="H15" s="33"/>
      <c r="I15" s="33"/>
      <c r="J15" s="33"/>
      <c r="K15" s="33"/>
      <c r="L15" s="33"/>
      <c r="M15" s="34">
        <f t="shared" si="1"/>
        <v>0</v>
      </c>
      <c r="N15" s="34">
        <f t="shared" si="2"/>
        <v>0</v>
      </c>
      <c r="O15" s="34">
        <f t="shared" si="3"/>
        <v>0</v>
      </c>
      <c r="P15" s="34">
        <f t="shared" si="4"/>
        <v>0</v>
      </c>
      <c r="Q15" s="34">
        <f t="shared" si="5"/>
        <v>0</v>
      </c>
      <c r="R15" s="34">
        <f t="shared" si="0"/>
        <v>0</v>
      </c>
    </row>
    <row r="16" spans="1:22" x14ac:dyDescent="0.25">
      <c r="A16" s="3" t="e">
        <f>VLOOKUP(D16,Fields!$A$2:$B$19,2,FALSE)</f>
        <v>#N/A</v>
      </c>
      <c r="B16" s="194">
        <f>Budget!B16</f>
        <v>0</v>
      </c>
      <c r="C16" s="194" t="str">
        <f>Budget!C16</f>
        <v>Co-PI</v>
      </c>
      <c r="D16" s="195" t="str">
        <f>Budget!D16</f>
        <v>Select</v>
      </c>
      <c r="E16" s="3" t="s">
        <v>27</v>
      </c>
      <c r="F16" s="34">
        <f>Budget!F16</f>
        <v>0</v>
      </c>
      <c r="G16" s="34">
        <f>Budget!G16</f>
        <v>0</v>
      </c>
      <c r="H16" s="33"/>
      <c r="I16" s="33"/>
      <c r="J16" s="33"/>
      <c r="K16" s="33"/>
      <c r="L16" s="33"/>
      <c r="M16" s="34">
        <f t="shared" si="1"/>
        <v>0</v>
      </c>
      <c r="N16" s="34">
        <f t="shared" si="2"/>
        <v>0</v>
      </c>
      <c r="O16" s="34">
        <f t="shared" si="3"/>
        <v>0</v>
      </c>
      <c r="P16" s="34">
        <f t="shared" si="4"/>
        <v>0</v>
      </c>
      <c r="Q16" s="34">
        <f t="shared" si="5"/>
        <v>0</v>
      </c>
      <c r="R16" s="34">
        <f t="shared" si="0"/>
        <v>0</v>
      </c>
    </row>
    <row r="17" spans="1:1208" x14ac:dyDescent="0.25">
      <c r="A17" s="3">
        <v>6150</v>
      </c>
      <c r="B17" s="194">
        <f>Budget!B17</f>
        <v>0</v>
      </c>
      <c r="C17" s="194">
        <f>Budget!C17</f>
        <v>0</v>
      </c>
      <c r="D17" s="195">
        <f>Budget!D17</f>
        <v>0</v>
      </c>
      <c r="E17" s="3" t="s">
        <v>28</v>
      </c>
      <c r="F17" s="34">
        <f>F16</f>
        <v>0</v>
      </c>
      <c r="G17" s="34">
        <f>G16</f>
        <v>0</v>
      </c>
      <c r="H17" s="33"/>
      <c r="I17" s="33"/>
      <c r="J17" s="33"/>
      <c r="K17" s="33"/>
      <c r="L17" s="33"/>
      <c r="M17" s="34">
        <f t="shared" si="1"/>
        <v>0</v>
      </c>
      <c r="N17" s="34">
        <f t="shared" si="2"/>
        <v>0</v>
      </c>
      <c r="O17" s="34">
        <f t="shared" si="3"/>
        <v>0</v>
      </c>
      <c r="P17" s="34">
        <f t="shared" si="4"/>
        <v>0</v>
      </c>
      <c r="Q17" s="34">
        <f t="shared" si="5"/>
        <v>0</v>
      </c>
      <c r="R17" s="34">
        <f t="shared" si="0"/>
        <v>0</v>
      </c>
    </row>
    <row r="18" spans="1:1208" x14ac:dyDescent="0.25">
      <c r="A18" s="3" t="e">
        <f>VLOOKUP(D18,Fields!$A$2:$B$19,2,FALSE)</f>
        <v>#N/A</v>
      </c>
      <c r="B18" s="194">
        <f>Budget!B18</f>
        <v>0</v>
      </c>
      <c r="C18" s="194" t="str">
        <f>Budget!C18</f>
        <v>Co-PI</v>
      </c>
      <c r="D18" s="195" t="str">
        <f>Budget!D18</f>
        <v>Select</v>
      </c>
      <c r="E18" s="3" t="s">
        <v>27</v>
      </c>
      <c r="F18" s="34">
        <f>Budget!F18</f>
        <v>0</v>
      </c>
      <c r="G18" s="34">
        <f>Budget!G18</f>
        <v>0</v>
      </c>
      <c r="H18" s="33"/>
      <c r="I18" s="33"/>
      <c r="J18" s="33"/>
      <c r="K18" s="33"/>
      <c r="L18" s="33"/>
      <c r="M18" s="34">
        <f t="shared" si="1"/>
        <v>0</v>
      </c>
      <c r="N18" s="34">
        <f t="shared" si="2"/>
        <v>0</v>
      </c>
      <c r="O18" s="34">
        <f t="shared" si="3"/>
        <v>0</v>
      </c>
      <c r="P18" s="34">
        <f t="shared" si="4"/>
        <v>0</v>
      </c>
      <c r="Q18" s="34">
        <f t="shared" si="5"/>
        <v>0</v>
      </c>
      <c r="R18" s="34">
        <f t="shared" si="0"/>
        <v>0</v>
      </c>
    </row>
    <row r="19" spans="1:1208" x14ac:dyDescent="0.25">
      <c r="A19" s="3">
        <v>6150</v>
      </c>
      <c r="B19" s="194">
        <f>Budget!B19</f>
        <v>0</v>
      </c>
      <c r="C19" s="194">
        <f>Budget!C19</f>
        <v>0</v>
      </c>
      <c r="D19" s="195">
        <f>Budget!D19</f>
        <v>0</v>
      </c>
      <c r="E19" s="3" t="s">
        <v>28</v>
      </c>
      <c r="F19" s="34">
        <f>F18</f>
        <v>0</v>
      </c>
      <c r="G19" s="34">
        <f>G18</f>
        <v>0</v>
      </c>
      <c r="H19" s="33"/>
      <c r="I19" s="33"/>
      <c r="J19" s="33"/>
      <c r="K19" s="33"/>
      <c r="L19" s="33"/>
      <c r="M19" s="34">
        <f t="shared" si="1"/>
        <v>0</v>
      </c>
      <c r="N19" s="34">
        <f t="shared" si="2"/>
        <v>0</v>
      </c>
      <c r="O19" s="34">
        <f t="shared" si="3"/>
        <v>0</v>
      </c>
      <c r="P19" s="34">
        <f t="shared" si="4"/>
        <v>0</v>
      </c>
      <c r="Q19" s="34">
        <f t="shared" si="5"/>
        <v>0</v>
      </c>
      <c r="R19" s="34">
        <f t="shared" si="0"/>
        <v>0</v>
      </c>
    </row>
    <row r="20" spans="1:1208" x14ac:dyDescent="0.25">
      <c r="A20" s="3" t="e">
        <f>VLOOKUP(D20,Fields!$A$2:$B$19,2,FALSE)</f>
        <v>#N/A</v>
      </c>
      <c r="B20" s="194">
        <f>Budget!B20</f>
        <v>0</v>
      </c>
      <c r="C20" s="194" t="str">
        <f>Budget!C20</f>
        <v>Co-PI</v>
      </c>
      <c r="D20" s="195" t="str">
        <f>Budget!D20</f>
        <v>Select</v>
      </c>
      <c r="E20" s="3" t="s">
        <v>27</v>
      </c>
      <c r="F20" s="34">
        <f>Budget!F20</f>
        <v>0</v>
      </c>
      <c r="G20" s="34">
        <f>Budget!G20</f>
        <v>0</v>
      </c>
      <c r="H20" s="33"/>
      <c r="I20" s="33"/>
      <c r="J20" s="33"/>
      <c r="K20" s="33"/>
      <c r="L20" s="33"/>
      <c r="M20" s="34">
        <f t="shared" si="1"/>
        <v>0</v>
      </c>
      <c r="N20" s="34">
        <f t="shared" si="2"/>
        <v>0</v>
      </c>
      <c r="O20" s="34">
        <f t="shared" si="3"/>
        <v>0</v>
      </c>
      <c r="P20" s="34">
        <f>IF(F20&gt;0,ROUND($G20/$F20*K20*$S$2^(P$1-1),0),0)</f>
        <v>0</v>
      </c>
      <c r="Q20" s="34">
        <f t="shared" si="5"/>
        <v>0</v>
      </c>
      <c r="R20" s="34">
        <f t="shared" si="0"/>
        <v>0</v>
      </c>
    </row>
    <row r="21" spans="1:1208" x14ac:dyDescent="0.25">
      <c r="A21" s="3">
        <v>6150</v>
      </c>
      <c r="B21" s="194">
        <f>Budget!B21</f>
        <v>0</v>
      </c>
      <c r="C21" s="194">
        <f>Budget!C21</f>
        <v>0</v>
      </c>
      <c r="D21" s="195">
        <f>Budget!D21</f>
        <v>0</v>
      </c>
      <c r="E21" s="3" t="s">
        <v>28</v>
      </c>
      <c r="F21" s="34">
        <f>F20</f>
        <v>0</v>
      </c>
      <c r="G21" s="34">
        <f>G20</f>
        <v>0</v>
      </c>
      <c r="H21" s="33"/>
      <c r="I21" s="33"/>
      <c r="J21" s="33"/>
      <c r="K21" s="33"/>
      <c r="L21" s="33"/>
      <c r="M21" s="34">
        <f t="shared" si="1"/>
        <v>0</v>
      </c>
      <c r="N21" s="34">
        <f t="shared" si="2"/>
        <v>0</v>
      </c>
      <c r="O21" s="34">
        <f t="shared" si="3"/>
        <v>0</v>
      </c>
      <c r="P21" s="34">
        <f t="shared" si="4"/>
        <v>0</v>
      </c>
      <c r="Q21" s="34">
        <f t="shared" si="5"/>
        <v>0</v>
      </c>
      <c r="R21" s="34">
        <f t="shared" si="0"/>
        <v>0</v>
      </c>
    </row>
    <row r="22" spans="1:1208" x14ac:dyDescent="0.25">
      <c r="A22" s="3" t="e">
        <f>VLOOKUP(D22,Fields!$A$2:$B$19,2,FALSE)</f>
        <v>#N/A</v>
      </c>
      <c r="B22" s="194">
        <f>Budget!B22</f>
        <v>0</v>
      </c>
      <c r="C22" s="194" t="str">
        <f>Budget!C22</f>
        <v>Snr / Key Prsn</v>
      </c>
      <c r="D22" s="195" t="str">
        <f>Budget!D22</f>
        <v>Select</v>
      </c>
      <c r="E22" s="3" t="s">
        <v>27</v>
      </c>
      <c r="F22" s="34">
        <f>Budget!F22</f>
        <v>0</v>
      </c>
      <c r="G22" s="34">
        <f>Budget!G22</f>
        <v>0</v>
      </c>
      <c r="H22" s="33"/>
      <c r="I22" s="33"/>
      <c r="J22" s="33"/>
      <c r="K22" s="33"/>
      <c r="L22" s="33"/>
      <c r="M22" s="34">
        <f t="shared" si="1"/>
        <v>0</v>
      </c>
      <c r="N22" s="34">
        <f t="shared" si="2"/>
        <v>0</v>
      </c>
      <c r="O22" s="34">
        <f t="shared" si="3"/>
        <v>0</v>
      </c>
      <c r="P22" s="34">
        <f>IF(F22&gt;0,ROUND($G22/$F22*K22*$S$2^(P$1-1),0),0)</f>
        <v>0</v>
      </c>
      <c r="Q22" s="34">
        <f t="shared" si="5"/>
        <v>0</v>
      </c>
      <c r="R22" s="34">
        <f t="shared" si="0"/>
        <v>0</v>
      </c>
    </row>
    <row r="23" spans="1:1208" x14ac:dyDescent="0.25">
      <c r="A23" s="3">
        <v>6150</v>
      </c>
      <c r="B23" s="194">
        <f>Budget!B23</f>
        <v>0</v>
      </c>
      <c r="C23" s="194">
        <f>Budget!C23</f>
        <v>0</v>
      </c>
      <c r="D23" s="195">
        <f>Budget!D23</f>
        <v>0</v>
      </c>
      <c r="E23" s="3" t="s">
        <v>28</v>
      </c>
      <c r="F23" s="34">
        <f>F22</f>
        <v>0</v>
      </c>
      <c r="G23" s="34">
        <f>G22</f>
        <v>0</v>
      </c>
      <c r="H23" s="33"/>
      <c r="I23" s="33"/>
      <c r="J23" s="33"/>
      <c r="K23" s="33"/>
      <c r="L23" s="33"/>
      <c r="M23" s="34">
        <f t="shared" si="1"/>
        <v>0</v>
      </c>
      <c r="N23" s="34">
        <f t="shared" si="2"/>
        <v>0</v>
      </c>
      <c r="O23" s="34">
        <f t="shared" si="3"/>
        <v>0</v>
      </c>
      <c r="P23" s="34">
        <f>IF(F23&gt;0,ROUND($G23/$F23*K23*$S$2^(P$1-1),0),0)</f>
        <v>0</v>
      </c>
      <c r="Q23" s="34">
        <f t="shared" si="5"/>
        <v>0</v>
      </c>
      <c r="R23" s="34">
        <f t="shared" si="0"/>
        <v>0</v>
      </c>
    </row>
    <row r="24" spans="1:1208" x14ac:dyDescent="0.25">
      <c r="A24" s="3" t="e">
        <f>VLOOKUP(D24,Fields!$A$2:$B$19,2,FALSE)</f>
        <v>#N/A</v>
      </c>
      <c r="B24" s="194">
        <f>Budget!B24</f>
        <v>0</v>
      </c>
      <c r="C24" s="194" t="str">
        <f>Budget!C24</f>
        <v>Snr / Key Prsn</v>
      </c>
      <c r="D24" s="195" t="str">
        <f>Budget!D24</f>
        <v>Select</v>
      </c>
      <c r="E24" s="3" t="s">
        <v>27</v>
      </c>
      <c r="F24" s="34">
        <f>Budget!F24</f>
        <v>0</v>
      </c>
      <c r="G24" s="34">
        <f>Budget!G24</f>
        <v>0</v>
      </c>
      <c r="H24" s="33"/>
      <c r="I24" s="33"/>
      <c r="J24" s="33"/>
      <c r="K24" s="33"/>
      <c r="L24" s="33"/>
      <c r="M24" s="34">
        <f t="shared" si="1"/>
        <v>0</v>
      </c>
      <c r="N24" s="34">
        <f t="shared" si="2"/>
        <v>0</v>
      </c>
      <c r="O24" s="34">
        <f t="shared" si="3"/>
        <v>0</v>
      </c>
      <c r="P24" s="34">
        <f>IF(F24&gt;0,ROUND($G24/$F24*K24*$S$2^(P$1-1),0),0)</f>
        <v>0</v>
      </c>
      <c r="Q24" s="34">
        <f t="shared" si="5"/>
        <v>0</v>
      </c>
      <c r="R24" s="34">
        <f t="shared" si="0"/>
        <v>0</v>
      </c>
    </row>
    <row r="25" spans="1:1208" x14ac:dyDescent="0.25">
      <c r="A25" s="3">
        <v>6150</v>
      </c>
      <c r="B25" s="194">
        <f>Budget!B25</f>
        <v>0</v>
      </c>
      <c r="C25" s="194">
        <f>Budget!C25</f>
        <v>0</v>
      </c>
      <c r="D25" s="195">
        <f>Budget!D25</f>
        <v>0</v>
      </c>
      <c r="E25" s="3" t="s">
        <v>28</v>
      </c>
      <c r="F25" s="34">
        <f>F24</f>
        <v>0</v>
      </c>
      <c r="G25" s="34">
        <f>G24</f>
        <v>0</v>
      </c>
      <c r="H25" s="33"/>
      <c r="I25" s="33"/>
      <c r="J25" s="33"/>
      <c r="K25" s="33"/>
      <c r="L25" s="33"/>
      <c r="M25" s="34">
        <f t="shared" si="1"/>
        <v>0</v>
      </c>
      <c r="N25" s="34">
        <f t="shared" si="2"/>
        <v>0</v>
      </c>
      <c r="O25" s="34">
        <f t="shared" si="3"/>
        <v>0</v>
      </c>
      <c r="P25" s="34">
        <f>IF(F25&gt;0,ROUND($G25/$F25*K25*$S$2^(P$1-1),0),0)</f>
        <v>0</v>
      </c>
      <c r="Q25" s="34">
        <f t="shared" si="5"/>
        <v>0</v>
      </c>
      <c r="R25" s="34">
        <f t="shared" si="0"/>
        <v>0</v>
      </c>
    </row>
    <row r="26" spans="1:1208" x14ac:dyDescent="0.25">
      <c r="A26" s="3" t="e">
        <f>VLOOKUP(D26,Fields!$A$2:$B$19,2,FALSE)</f>
        <v>#N/A</v>
      </c>
      <c r="B26" s="194">
        <f>Budget!B26</f>
        <v>0</v>
      </c>
      <c r="C26" s="194" t="str">
        <f>Budget!C26</f>
        <v>Snr / Key Prsn</v>
      </c>
      <c r="D26" s="195" t="str">
        <f>Budget!D26</f>
        <v>Select</v>
      </c>
      <c r="E26" s="3" t="s">
        <v>27</v>
      </c>
      <c r="F26" s="34">
        <f>Budget!F26</f>
        <v>0</v>
      </c>
      <c r="G26" s="34">
        <f>Budget!G26</f>
        <v>0</v>
      </c>
      <c r="H26" s="33"/>
      <c r="I26" s="33"/>
      <c r="J26" s="33"/>
      <c r="K26" s="33"/>
      <c r="L26" s="33"/>
      <c r="M26" s="34">
        <f t="shared" si="1"/>
        <v>0</v>
      </c>
      <c r="N26" s="34">
        <f t="shared" si="2"/>
        <v>0</v>
      </c>
      <c r="O26" s="34">
        <f t="shared" si="3"/>
        <v>0</v>
      </c>
      <c r="P26" s="34">
        <f>IF(F26&gt;0,ROUND($G26/$F26*K26*$S$2^(P$1-1),0),0)</f>
        <v>0</v>
      </c>
      <c r="Q26" s="34">
        <f t="shared" si="5"/>
        <v>0</v>
      </c>
      <c r="R26" s="34">
        <f t="shared" si="0"/>
        <v>0</v>
      </c>
    </row>
    <row r="27" spans="1:1208" x14ac:dyDescent="0.25">
      <c r="A27" s="3">
        <v>6150</v>
      </c>
      <c r="B27" s="194">
        <f>Budget!B27</f>
        <v>0</v>
      </c>
      <c r="C27" s="194">
        <f>Budget!C27</f>
        <v>0</v>
      </c>
      <c r="D27" s="195">
        <f>Budget!D27</f>
        <v>0</v>
      </c>
      <c r="E27" s="3" t="s">
        <v>28</v>
      </c>
      <c r="F27" s="34">
        <f>F26</f>
        <v>0</v>
      </c>
      <c r="G27" s="34">
        <f>G26</f>
        <v>0</v>
      </c>
      <c r="H27" s="33"/>
      <c r="I27" s="33"/>
      <c r="J27" s="33"/>
      <c r="K27" s="33"/>
      <c r="L27" s="33"/>
      <c r="M27" s="34">
        <f t="shared" si="1"/>
        <v>0</v>
      </c>
      <c r="N27" s="34">
        <f t="shared" si="2"/>
        <v>0</v>
      </c>
      <c r="O27" s="34">
        <f t="shared" si="3"/>
        <v>0</v>
      </c>
      <c r="P27" s="34">
        <f t="shared" si="4"/>
        <v>0</v>
      </c>
      <c r="Q27" s="34">
        <f t="shared" si="5"/>
        <v>0</v>
      </c>
      <c r="R27" s="34">
        <f t="shared" si="0"/>
        <v>0</v>
      </c>
    </row>
    <row r="28" spans="1:1208" x14ac:dyDescent="0.25">
      <c r="A28" s="3" t="e">
        <f>VLOOKUP(D28,Fields!$A$2:$B$19,2,FALSE)</f>
        <v>#N/A</v>
      </c>
      <c r="B28" s="194">
        <f>Budget!B28</f>
        <v>0</v>
      </c>
      <c r="C28" s="194" t="str">
        <f>Budget!C28</f>
        <v>Snr / Key Prsn</v>
      </c>
      <c r="D28" s="195" t="str">
        <f>Budget!D28</f>
        <v>Select</v>
      </c>
      <c r="E28" s="3" t="s">
        <v>27</v>
      </c>
      <c r="F28" s="34">
        <f>Budget!F28</f>
        <v>0</v>
      </c>
      <c r="G28" s="34">
        <f>Budget!G28</f>
        <v>0</v>
      </c>
      <c r="H28" s="33"/>
      <c r="I28" s="33"/>
      <c r="J28" s="33"/>
      <c r="K28" s="33"/>
      <c r="L28" s="33"/>
      <c r="M28" s="34">
        <f t="shared" si="1"/>
        <v>0</v>
      </c>
      <c r="N28" s="34">
        <f t="shared" si="2"/>
        <v>0</v>
      </c>
      <c r="O28" s="34">
        <f t="shared" si="3"/>
        <v>0</v>
      </c>
      <c r="P28" s="34">
        <f t="shared" si="4"/>
        <v>0</v>
      </c>
      <c r="Q28" s="34">
        <f>IF(F28&gt;0,ROUND($G28/$F28*L28*$S$2^(Q$1-1),0),0)</f>
        <v>0</v>
      </c>
      <c r="R28" s="34">
        <f t="shared" si="0"/>
        <v>0</v>
      </c>
    </row>
    <row r="29" spans="1:1208" x14ac:dyDescent="0.25">
      <c r="A29" s="3">
        <v>6150</v>
      </c>
      <c r="B29" s="194">
        <f>Budget!B29</f>
        <v>0</v>
      </c>
      <c r="C29" s="194">
        <f>Budget!C29</f>
        <v>0</v>
      </c>
      <c r="D29" s="195">
        <f>Budget!D29</f>
        <v>0</v>
      </c>
      <c r="E29" s="3" t="s">
        <v>28</v>
      </c>
      <c r="F29" s="34">
        <f>F28</f>
        <v>0</v>
      </c>
      <c r="G29" s="34">
        <f>G28</f>
        <v>0</v>
      </c>
      <c r="H29" s="33"/>
      <c r="I29" s="33"/>
      <c r="J29" s="33"/>
      <c r="K29" s="33"/>
      <c r="L29" s="33"/>
      <c r="M29" s="34">
        <f>IF($F29&gt;0,ROUND($G29/$F29*H29,0),0)</f>
        <v>0</v>
      </c>
      <c r="N29" s="34">
        <f t="shared" si="2"/>
        <v>0</v>
      </c>
      <c r="O29" s="34">
        <f t="shared" si="3"/>
        <v>0</v>
      </c>
      <c r="P29" s="34">
        <f t="shared" si="4"/>
        <v>0</v>
      </c>
      <c r="Q29" s="34">
        <f>IF(F29&gt;0,ROUND($G29/$F29*L29*$S$2^(Q$1-1),0),0)</f>
        <v>0</v>
      </c>
      <c r="R29" s="34">
        <f t="shared" si="0"/>
        <v>0</v>
      </c>
    </row>
    <row r="30" spans="1:1208" s="4" customFormat="1" x14ac:dyDescent="0.25">
      <c r="B30" s="35" t="s">
        <v>62</v>
      </c>
      <c r="C30" s="35"/>
      <c r="D30" s="35"/>
      <c r="E30" s="35"/>
      <c r="F30" s="36"/>
      <c r="G30" s="36"/>
      <c r="H30" s="35"/>
      <c r="I30" s="35"/>
      <c r="J30" s="35"/>
      <c r="K30" s="35"/>
      <c r="L30" s="35"/>
      <c r="M30" s="36">
        <f>SUM(M12:M29)</f>
        <v>0</v>
      </c>
      <c r="N30" s="36">
        <f t="shared" ref="N30:R30" si="6">SUM(N12:N29)</f>
        <v>0</v>
      </c>
      <c r="O30" s="36">
        <f t="shared" si="6"/>
        <v>0</v>
      </c>
      <c r="P30" s="36">
        <f t="shared" si="6"/>
        <v>0</v>
      </c>
      <c r="Q30" s="36">
        <f t="shared" si="6"/>
        <v>0</v>
      </c>
      <c r="R30" s="36">
        <f t="shared" si="6"/>
        <v>0</v>
      </c>
      <c r="S30" s="37">
        <f>SUM(M30:Q30)</f>
        <v>0</v>
      </c>
      <c r="T30" s="28"/>
      <c r="U30" s="28"/>
      <c r="V30" s="28"/>
      <c r="W30" s="28"/>
      <c r="X30" s="28"/>
      <c r="Y30" s="28"/>
      <c r="Z30" s="28"/>
      <c r="AA30" s="28"/>
      <c r="AB30" s="28"/>
      <c r="AC30" s="28"/>
      <c r="AD30" s="28"/>
      <c r="AE30" s="28"/>
      <c r="AF30" s="28"/>
      <c r="AG30" s="28"/>
      <c r="AH30" s="28"/>
      <c r="AI30" s="28"/>
      <c r="AJ30" s="28"/>
      <c r="AK30" s="28"/>
      <c r="AL30" s="28"/>
      <c r="AM30" s="28"/>
      <c r="AN30" s="28"/>
      <c r="AO30" s="28"/>
      <c r="AP30" s="28"/>
      <c r="AQ30" s="28"/>
      <c r="AR30" s="28"/>
      <c r="AS30" s="28"/>
      <c r="AT30" s="28"/>
      <c r="AU30" s="28"/>
      <c r="AV30" s="28"/>
      <c r="AW30" s="28"/>
      <c r="AX30" s="28"/>
      <c r="AY30" s="28"/>
      <c r="AZ30" s="28"/>
      <c r="BA30" s="28"/>
      <c r="BB30" s="28"/>
      <c r="BC30" s="28"/>
      <c r="BD30" s="28"/>
      <c r="BE30" s="28"/>
      <c r="BF30" s="28"/>
      <c r="BG30" s="28"/>
      <c r="BH30" s="28"/>
      <c r="BI30" s="28"/>
      <c r="BJ30" s="28"/>
      <c r="BK30" s="28"/>
      <c r="BL30" s="28"/>
      <c r="BM30" s="28"/>
      <c r="BN30" s="28"/>
      <c r="BO30" s="28"/>
      <c r="BP30" s="28"/>
      <c r="BQ30" s="28"/>
      <c r="BR30" s="28"/>
      <c r="BS30" s="28"/>
      <c r="BT30" s="28"/>
      <c r="BU30" s="28"/>
      <c r="BV30" s="28"/>
      <c r="BW30" s="28"/>
      <c r="BX30" s="28"/>
      <c r="BY30" s="28"/>
      <c r="BZ30" s="28"/>
      <c r="CA30" s="28"/>
      <c r="CB30" s="28"/>
      <c r="CC30" s="28"/>
      <c r="CD30" s="28"/>
      <c r="CE30" s="28"/>
      <c r="CF30" s="28"/>
      <c r="CG30" s="28"/>
      <c r="CH30" s="28"/>
      <c r="CI30" s="28"/>
      <c r="CJ30" s="28"/>
      <c r="CK30" s="28"/>
      <c r="CL30" s="28"/>
      <c r="CM30" s="28"/>
      <c r="CN30" s="28"/>
      <c r="CO30" s="28"/>
      <c r="CP30" s="28"/>
      <c r="CQ30" s="28"/>
      <c r="CR30" s="28"/>
      <c r="CS30" s="28"/>
      <c r="CT30" s="28"/>
      <c r="CU30" s="28"/>
      <c r="CV30" s="28"/>
      <c r="CW30" s="28"/>
      <c r="CX30" s="28"/>
      <c r="CY30" s="28"/>
      <c r="CZ30" s="28"/>
      <c r="DA30" s="28"/>
      <c r="DB30" s="28"/>
      <c r="DC30" s="28"/>
      <c r="DD30" s="28"/>
      <c r="DE30" s="28"/>
      <c r="DF30" s="28"/>
      <c r="DG30" s="28"/>
      <c r="DH30" s="28"/>
      <c r="DI30" s="28"/>
      <c r="DJ30" s="28"/>
      <c r="DK30" s="28"/>
      <c r="DL30" s="28"/>
      <c r="DM30" s="28"/>
      <c r="DN30" s="28"/>
      <c r="DO30" s="28"/>
      <c r="DP30" s="28"/>
      <c r="DQ30" s="28"/>
      <c r="DR30" s="28"/>
      <c r="DS30" s="28"/>
      <c r="DT30" s="28"/>
      <c r="DU30" s="28"/>
      <c r="DV30" s="28"/>
      <c r="DW30" s="28"/>
      <c r="DX30" s="28"/>
      <c r="DY30" s="28"/>
      <c r="DZ30" s="28"/>
      <c r="EA30" s="28"/>
      <c r="EB30" s="28"/>
      <c r="EC30" s="28"/>
      <c r="ED30" s="28"/>
      <c r="EE30" s="28"/>
      <c r="EF30" s="28"/>
      <c r="EG30" s="28"/>
      <c r="EH30" s="28"/>
      <c r="EI30" s="28"/>
      <c r="EJ30" s="28"/>
      <c r="EK30" s="28"/>
      <c r="EL30" s="28"/>
      <c r="EM30" s="28"/>
      <c r="EN30" s="28"/>
      <c r="EO30" s="28"/>
      <c r="EP30" s="28"/>
      <c r="EQ30" s="28"/>
      <c r="ER30" s="28"/>
      <c r="ES30" s="28"/>
      <c r="ET30" s="28"/>
      <c r="EU30" s="28"/>
      <c r="EV30" s="28"/>
      <c r="EW30" s="28"/>
      <c r="EX30" s="28"/>
      <c r="EY30" s="28"/>
      <c r="EZ30" s="28"/>
      <c r="FA30" s="28"/>
      <c r="FB30" s="28"/>
      <c r="FC30" s="28"/>
      <c r="FD30" s="28"/>
      <c r="FE30" s="28"/>
      <c r="FF30" s="28"/>
      <c r="FG30" s="28"/>
      <c r="FH30" s="28"/>
      <c r="FI30" s="28"/>
      <c r="FJ30" s="28"/>
      <c r="FK30" s="28"/>
      <c r="FL30" s="28"/>
      <c r="FM30" s="28"/>
      <c r="FN30" s="28"/>
      <c r="FO30" s="28"/>
      <c r="FP30" s="28"/>
      <c r="FQ30" s="28"/>
      <c r="FR30" s="28"/>
      <c r="FS30" s="28"/>
      <c r="FT30" s="28"/>
      <c r="FU30" s="28"/>
      <c r="FV30" s="28"/>
      <c r="FW30" s="28"/>
      <c r="FX30" s="28"/>
      <c r="FY30" s="28"/>
      <c r="FZ30" s="28"/>
      <c r="GA30" s="28"/>
      <c r="GB30" s="28"/>
      <c r="GC30" s="28"/>
      <c r="GD30" s="28"/>
      <c r="GE30" s="28"/>
      <c r="GF30" s="28"/>
      <c r="GG30" s="28"/>
      <c r="GH30" s="28"/>
      <c r="GI30" s="28"/>
      <c r="GJ30" s="28"/>
      <c r="GK30" s="28"/>
      <c r="GL30" s="28"/>
      <c r="GM30" s="28"/>
      <c r="GN30" s="28"/>
      <c r="GO30" s="28"/>
      <c r="GP30" s="28"/>
      <c r="GQ30" s="28"/>
      <c r="GR30" s="28"/>
      <c r="GS30" s="28"/>
      <c r="GT30" s="28"/>
      <c r="GU30" s="28"/>
      <c r="GV30" s="28"/>
      <c r="GW30" s="28"/>
      <c r="GX30" s="28"/>
      <c r="GY30" s="28"/>
      <c r="GZ30" s="28"/>
      <c r="HA30" s="28"/>
      <c r="HB30" s="28"/>
      <c r="HC30" s="28"/>
      <c r="HD30" s="28"/>
      <c r="HE30" s="28"/>
      <c r="HF30" s="28"/>
      <c r="HG30" s="28"/>
      <c r="HH30" s="28"/>
      <c r="HI30" s="28"/>
      <c r="HJ30" s="28"/>
      <c r="HK30" s="28"/>
      <c r="HL30" s="28"/>
      <c r="HM30" s="28"/>
      <c r="HN30" s="28"/>
      <c r="HO30" s="28"/>
      <c r="HP30" s="28"/>
      <c r="HQ30" s="28"/>
      <c r="HR30" s="28"/>
      <c r="HS30" s="28"/>
      <c r="HT30" s="28"/>
      <c r="HU30" s="28"/>
      <c r="HV30" s="28"/>
      <c r="HW30" s="28"/>
      <c r="HX30" s="28"/>
      <c r="HY30" s="28"/>
      <c r="HZ30" s="28"/>
      <c r="IA30" s="28"/>
      <c r="IB30" s="28"/>
      <c r="IC30" s="28"/>
      <c r="ID30" s="28"/>
      <c r="IE30" s="28"/>
      <c r="IF30" s="28"/>
      <c r="IG30" s="28"/>
      <c r="IH30" s="28"/>
      <c r="II30" s="28"/>
      <c r="IJ30" s="28"/>
      <c r="IK30" s="28"/>
      <c r="IL30" s="28"/>
      <c r="IM30" s="28"/>
      <c r="IN30" s="28"/>
      <c r="IO30" s="28"/>
      <c r="IP30" s="28"/>
      <c r="IQ30" s="28"/>
      <c r="IR30" s="28"/>
      <c r="IS30" s="28"/>
      <c r="IT30" s="28"/>
      <c r="IU30" s="28"/>
      <c r="IV30" s="28"/>
      <c r="IW30" s="28"/>
      <c r="IX30" s="28"/>
      <c r="IY30" s="28"/>
      <c r="IZ30" s="28"/>
      <c r="JA30" s="28"/>
      <c r="JB30" s="28"/>
      <c r="JC30" s="28"/>
      <c r="JD30" s="28"/>
      <c r="JE30" s="28"/>
      <c r="JF30" s="28"/>
      <c r="JG30" s="28"/>
      <c r="JH30" s="28"/>
      <c r="JI30" s="28"/>
      <c r="JJ30" s="28"/>
      <c r="JK30" s="28"/>
      <c r="JL30" s="28"/>
      <c r="JM30" s="28"/>
      <c r="JN30" s="28"/>
      <c r="JO30" s="28"/>
      <c r="JP30" s="28"/>
      <c r="JQ30" s="28"/>
      <c r="JR30" s="28"/>
      <c r="JS30" s="28"/>
      <c r="JT30" s="28"/>
      <c r="JU30" s="28"/>
      <c r="JV30" s="28"/>
      <c r="JW30" s="28"/>
      <c r="JX30" s="28"/>
      <c r="JY30" s="28"/>
      <c r="JZ30" s="28"/>
      <c r="KA30" s="28"/>
      <c r="KB30" s="28"/>
      <c r="KC30" s="28"/>
      <c r="KD30" s="28"/>
      <c r="KE30" s="28"/>
      <c r="KF30" s="28"/>
      <c r="KG30" s="28"/>
      <c r="KH30" s="28"/>
      <c r="KI30" s="28"/>
      <c r="KJ30" s="28"/>
      <c r="KK30" s="28"/>
      <c r="KL30" s="28"/>
      <c r="KM30" s="28"/>
      <c r="KN30" s="28"/>
      <c r="KO30" s="28"/>
      <c r="KP30" s="28"/>
      <c r="KQ30" s="28"/>
      <c r="KR30" s="28"/>
      <c r="KS30" s="28"/>
      <c r="KT30" s="28"/>
      <c r="KU30" s="28"/>
      <c r="KV30" s="28"/>
      <c r="KW30" s="28"/>
      <c r="KX30" s="28"/>
      <c r="KY30" s="28"/>
      <c r="KZ30" s="28"/>
      <c r="LA30" s="28"/>
      <c r="LB30" s="28"/>
      <c r="LC30" s="28"/>
      <c r="LD30" s="28"/>
      <c r="LE30" s="28"/>
      <c r="LF30" s="28"/>
      <c r="LG30" s="28"/>
      <c r="LH30" s="28"/>
      <c r="LI30" s="28"/>
      <c r="LJ30" s="28"/>
      <c r="LK30" s="28"/>
      <c r="LL30" s="28"/>
      <c r="LM30" s="28"/>
      <c r="LN30" s="28"/>
      <c r="LO30" s="28"/>
      <c r="LP30" s="28"/>
      <c r="LQ30" s="28"/>
      <c r="LR30" s="28"/>
      <c r="LS30" s="28"/>
      <c r="LT30" s="28"/>
      <c r="LU30" s="28"/>
      <c r="LV30" s="28"/>
      <c r="LW30" s="28"/>
      <c r="LX30" s="28"/>
      <c r="LY30" s="28"/>
      <c r="LZ30" s="28"/>
      <c r="MA30" s="28"/>
      <c r="MB30" s="28"/>
      <c r="MC30" s="28"/>
      <c r="MD30" s="28"/>
      <c r="ME30" s="28"/>
      <c r="MF30" s="28"/>
      <c r="MG30" s="28"/>
      <c r="MH30" s="28"/>
      <c r="MI30" s="28"/>
      <c r="MJ30" s="28"/>
      <c r="MK30" s="28"/>
      <c r="ML30" s="28"/>
      <c r="MM30" s="28"/>
      <c r="MN30" s="28"/>
      <c r="MO30" s="28"/>
      <c r="MP30" s="28"/>
      <c r="MQ30" s="28"/>
      <c r="MR30" s="28"/>
      <c r="MS30" s="28"/>
      <c r="MT30" s="28"/>
      <c r="MU30" s="28"/>
      <c r="MV30" s="28"/>
      <c r="MW30" s="28"/>
      <c r="MX30" s="28"/>
      <c r="MY30" s="28"/>
      <c r="MZ30" s="28"/>
      <c r="NA30" s="28"/>
      <c r="NB30" s="28"/>
      <c r="NC30" s="28"/>
      <c r="ND30" s="28"/>
      <c r="NE30" s="28"/>
      <c r="NF30" s="28"/>
      <c r="NG30" s="28"/>
      <c r="NH30" s="28"/>
      <c r="NI30" s="28"/>
      <c r="NJ30" s="28"/>
      <c r="NK30" s="28"/>
      <c r="NL30" s="28"/>
      <c r="NM30" s="28"/>
      <c r="NN30" s="28"/>
      <c r="NO30" s="28"/>
      <c r="NP30" s="28"/>
      <c r="NQ30" s="28"/>
      <c r="NR30" s="28"/>
      <c r="NS30" s="28"/>
      <c r="NT30" s="28"/>
      <c r="NU30" s="28"/>
      <c r="NV30" s="28"/>
      <c r="NW30" s="28"/>
      <c r="NX30" s="28"/>
      <c r="NY30" s="28"/>
      <c r="NZ30" s="28"/>
      <c r="OA30" s="28"/>
      <c r="OB30" s="28"/>
      <c r="OC30" s="28"/>
      <c r="OD30" s="28"/>
      <c r="OE30" s="28"/>
      <c r="OF30" s="28"/>
      <c r="OG30" s="28"/>
      <c r="OH30" s="28"/>
      <c r="OI30" s="28"/>
      <c r="OJ30" s="28"/>
      <c r="OK30" s="28"/>
      <c r="OL30" s="28"/>
      <c r="OM30" s="28"/>
      <c r="ON30" s="28"/>
      <c r="OO30" s="28"/>
      <c r="OP30" s="28"/>
      <c r="OQ30" s="28"/>
      <c r="OR30" s="28"/>
      <c r="OS30" s="28"/>
      <c r="OT30" s="28"/>
      <c r="OU30" s="28"/>
      <c r="OV30" s="28"/>
      <c r="OW30" s="28"/>
      <c r="OX30" s="28"/>
      <c r="OY30" s="28"/>
      <c r="OZ30" s="28"/>
      <c r="PA30" s="28"/>
      <c r="PB30" s="28"/>
      <c r="PC30" s="28"/>
      <c r="PD30" s="28"/>
      <c r="PE30" s="28"/>
      <c r="PF30" s="28"/>
      <c r="PG30" s="28"/>
      <c r="PH30" s="28"/>
      <c r="PI30" s="28"/>
      <c r="PJ30" s="28"/>
      <c r="PK30" s="28"/>
      <c r="PL30" s="28"/>
      <c r="PM30" s="28"/>
      <c r="PN30" s="28"/>
      <c r="PO30" s="28"/>
      <c r="PP30" s="28"/>
      <c r="PQ30" s="28"/>
      <c r="PR30" s="28"/>
      <c r="PS30" s="28"/>
      <c r="PT30" s="28"/>
      <c r="PU30" s="28"/>
      <c r="PV30" s="28"/>
      <c r="PW30" s="28"/>
      <c r="PX30" s="28"/>
      <c r="PY30" s="28"/>
      <c r="PZ30" s="28"/>
      <c r="QA30" s="28"/>
      <c r="QB30" s="28"/>
      <c r="QC30" s="28"/>
      <c r="QD30" s="28"/>
      <c r="QE30" s="28"/>
      <c r="QF30" s="28"/>
      <c r="QG30" s="28"/>
      <c r="QH30" s="28"/>
      <c r="QI30" s="28"/>
      <c r="QJ30" s="28"/>
      <c r="QK30" s="28"/>
      <c r="QL30" s="28"/>
      <c r="QM30" s="28"/>
      <c r="QN30" s="28"/>
      <c r="QO30" s="28"/>
      <c r="QP30" s="28"/>
      <c r="QQ30" s="28"/>
      <c r="QR30" s="28"/>
      <c r="QS30" s="28"/>
      <c r="QT30" s="28"/>
      <c r="QU30" s="28"/>
      <c r="QV30" s="28"/>
      <c r="QW30" s="28"/>
      <c r="QX30" s="28"/>
      <c r="QY30" s="28"/>
      <c r="QZ30" s="28"/>
      <c r="RA30" s="28"/>
      <c r="RB30" s="28"/>
      <c r="RC30" s="28"/>
      <c r="RD30" s="28"/>
      <c r="RE30" s="28"/>
      <c r="RF30" s="28"/>
      <c r="RG30" s="28"/>
      <c r="RH30" s="28"/>
      <c r="RI30" s="28"/>
      <c r="RJ30" s="28"/>
      <c r="RK30" s="28"/>
      <c r="RL30" s="28"/>
      <c r="RM30" s="28"/>
      <c r="RN30" s="28"/>
      <c r="RO30" s="28"/>
      <c r="RP30" s="28"/>
      <c r="RQ30" s="28"/>
      <c r="RR30" s="28"/>
      <c r="RS30" s="28"/>
      <c r="RT30" s="28"/>
      <c r="RU30" s="28"/>
      <c r="RV30" s="28"/>
      <c r="RW30" s="28"/>
      <c r="RX30" s="28"/>
      <c r="RY30" s="28"/>
      <c r="RZ30" s="28"/>
      <c r="SA30" s="28"/>
      <c r="SB30" s="28"/>
      <c r="SC30" s="28"/>
      <c r="SD30" s="28"/>
      <c r="SE30" s="28"/>
      <c r="SF30" s="28"/>
      <c r="SG30" s="28"/>
      <c r="SH30" s="28"/>
      <c r="SI30" s="28"/>
      <c r="SJ30" s="28"/>
      <c r="SK30" s="28"/>
      <c r="SL30" s="28"/>
      <c r="SM30" s="28"/>
      <c r="SN30" s="28"/>
      <c r="SO30" s="28"/>
      <c r="SP30" s="28"/>
      <c r="SQ30" s="28"/>
      <c r="SR30" s="28"/>
      <c r="SS30" s="28"/>
      <c r="ST30" s="28"/>
      <c r="SU30" s="28"/>
      <c r="SV30" s="28"/>
      <c r="SW30" s="28"/>
      <c r="SX30" s="28"/>
      <c r="SY30" s="28"/>
      <c r="SZ30" s="28"/>
      <c r="TA30" s="28"/>
      <c r="TB30" s="28"/>
      <c r="TC30" s="28"/>
      <c r="TD30" s="28"/>
      <c r="TE30" s="28"/>
      <c r="TF30" s="28"/>
      <c r="TG30" s="28"/>
      <c r="TH30" s="28"/>
      <c r="TI30" s="28"/>
      <c r="TJ30" s="28"/>
      <c r="TK30" s="28"/>
      <c r="TL30" s="28"/>
      <c r="TM30" s="28"/>
      <c r="TN30" s="28"/>
      <c r="TO30" s="28"/>
      <c r="TP30" s="28"/>
      <c r="TQ30" s="28"/>
      <c r="TR30" s="28"/>
      <c r="TS30" s="28"/>
      <c r="TT30" s="28"/>
      <c r="TU30" s="28"/>
      <c r="TV30" s="28"/>
      <c r="TW30" s="28"/>
      <c r="TX30" s="28"/>
      <c r="TY30" s="28"/>
      <c r="TZ30" s="28"/>
      <c r="UA30" s="28"/>
      <c r="UB30" s="28"/>
      <c r="UC30" s="28"/>
      <c r="UD30" s="28"/>
      <c r="UE30" s="28"/>
      <c r="UF30" s="28"/>
      <c r="UG30" s="28"/>
      <c r="UH30" s="28"/>
      <c r="UI30" s="28"/>
      <c r="UJ30" s="28"/>
      <c r="UK30" s="28"/>
      <c r="UL30" s="28"/>
      <c r="UM30" s="28"/>
      <c r="UN30" s="28"/>
      <c r="UO30" s="28"/>
      <c r="UP30" s="28"/>
      <c r="UQ30" s="28"/>
      <c r="UR30" s="28"/>
      <c r="US30" s="28"/>
      <c r="UT30" s="28"/>
      <c r="UU30" s="28"/>
      <c r="UV30" s="28"/>
      <c r="UW30" s="28"/>
      <c r="UX30" s="28"/>
      <c r="UY30" s="28"/>
      <c r="UZ30" s="28"/>
      <c r="VA30" s="28"/>
      <c r="VB30" s="28"/>
      <c r="VC30" s="28"/>
      <c r="VD30" s="28"/>
      <c r="VE30" s="28"/>
      <c r="VF30" s="28"/>
      <c r="VG30" s="28"/>
      <c r="VH30" s="28"/>
      <c r="VI30" s="28"/>
      <c r="VJ30" s="28"/>
      <c r="VK30" s="28"/>
      <c r="VL30" s="28"/>
      <c r="VM30" s="28"/>
      <c r="VN30" s="28"/>
      <c r="VO30" s="28"/>
      <c r="VP30" s="28"/>
      <c r="VQ30" s="28"/>
      <c r="VR30" s="28"/>
      <c r="VS30" s="28"/>
      <c r="VT30" s="28"/>
      <c r="VU30" s="28"/>
      <c r="VV30" s="28"/>
      <c r="VW30" s="28"/>
      <c r="VX30" s="28"/>
      <c r="VY30" s="28"/>
      <c r="VZ30" s="28"/>
      <c r="WA30" s="28"/>
      <c r="WB30" s="28"/>
      <c r="WC30" s="28"/>
      <c r="WD30" s="28"/>
      <c r="WE30" s="28"/>
      <c r="WF30" s="28"/>
      <c r="WG30" s="28"/>
      <c r="WH30" s="28"/>
      <c r="WI30" s="28"/>
      <c r="WJ30" s="28"/>
      <c r="WK30" s="28"/>
      <c r="WL30" s="28"/>
      <c r="WM30" s="28"/>
      <c r="WN30" s="28"/>
      <c r="WO30" s="28"/>
      <c r="WP30" s="28"/>
      <c r="WQ30" s="28"/>
      <c r="WR30" s="28"/>
      <c r="WS30" s="28"/>
      <c r="WT30" s="28"/>
      <c r="WU30" s="28"/>
      <c r="WV30" s="28"/>
      <c r="WW30" s="28"/>
      <c r="WX30" s="28"/>
      <c r="WY30" s="28"/>
      <c r="WZ30" s="28"/>
      <c r="XA30" s="28"/>
      <c r="XB30" s="28"/>
      <c r="XC30" s="28"/>
      <c r="XD30" s="28"/>
      <c r="XE30" s="28"/>
      <c r="XF30" s="28"/>
      <c r="XG30" s="28"/>
      <c r="XH30" s="28"/>
      <c r="XI30" s="28"/>
      <c r="XJ30" s="28"/>
      <c r="XK30" s="28"/>
      <c r="XL30" s="28"/>
      <c r="XM30" s="28"/>
      <c r="XN30" s="28"/>
      <c r="XO30" s="28"/>
      <c r="XP30" s="28"/>
      <c r="XQ30" s="28"/>
      <c r="XR30" s="28"/>
      <c r="XS30" s="28"/>
      <c r="XT30" s="28"/>
      <c r="XU30" s="28"/>
      <c r="XV30" s="28"/>
      <c r="XW30" s="28"/>
      <c r="XX30" s="28"/>
      <c r="XY30" s="28"/>
      <c r="XZ30" s="28"/>
      <c r="YA30" s="28"/>
      <c r="YB30" s="28"/>
      <c r="YC30" s="28"/>
      <c r="YD30" s="28"/>
      <c r="YE30" s="28"/>
      <c r="YF30" s="28"/>
      <c r="YG30" s="28"/>
      <c r="YH30" s="28"/>
      <c r="YI30" s="28"/>
      <c r="YJ30" s="28"/>
      <c r="YK30" s="28"/>
      <c r="YL30" s="28"/>
      <c r="YM30" s="28"/>
      <c r="YN30" s="28"/>
      <c r="YO30" s="28"/>
      <c r="YP30" s="28"/>
      <c r="YQ30" s="28"/>
      <c r="YR30" s="28"/>
      <c r="YS30" s="28"/>
      <c r="YT30" s="28"/>
      <c r="YU30" s="28"/>
      <c r="YV30" s="28"/>
      <c r="YW30" s="28"/>
      <c r="YX30" s="28"/>
      <c r="YY30" s="28"/>
      <c r="YZ30" s="28"/>
      <c r="ZA30" s="28"/>
      <c r="ZB30" s="28"/>
      <c r="ZC30" s="28"/>
      <c r="ZD30" s="28"/>
      <c r="ZE30" s="28"/>
      <c r="ZF30" s="28"/>
      <c r="ZG30" s="28"/>
      <c r="ZH30" s="28"/>
      <c r="ZI30" s="28"/>
      <c r="ZJ30" s="28"/>
      <c r="ZK30" s="28"/>
      <c r="ZL30" s="28"/>
      <c r="ZM30" s="28"/>
      <c r="ZN30" s="28"/>
      <c r="ZO30" s="28"/>
      <c r="ZP30" s="28"/>
      <c r="ZQ30" s="28"/>
      <c r="ZR30" s="28"/>
      <c r="ZS30" s="28"/>
      <c r="ZT30" s="28"/>
      <c r="ZU30" s="28"/>
      <c r="ZV30" s="28"/>
      <c r="ZW30" s="28"/>
      <c r="ZX30" s="28"/>
      <c r="ZY30" s="28"/>
      <c r="ZZ30" s="28"/>
      <c r="AAA30" s="28"/>
      <c r="AAB30" s="28"/>
      <c r="AAC30" s="28"/>
      <c r="AAD30" s="28"/>
      <c r="AAE30" s="28"/>
      <c r="AAF30" s="28"/>
      <c r="AAG30" s="28"/>
      <c r="AAH30" s="28"/>
      <c r="AAI30" s="28"/>
      <c r="AAJ30" s="28"/>
      <c r="AAK30" s="28"/>
      <c r="AAL30" s="28"/>
      <c r="AAM30" s="28"/>
      <c r="AAN30" s="28"/>
      <c r="AAO30" s="28"/>
      <c r="AAP30" s="28"/>
      <c r="AAQ30" s="28"/>
      <c r="AAR30" s="28"/>
      <c r="AAS30" s="28"/>
      <c r="AAT30" s="28"/>
      <c r="AAU30" s="28"/>
      <c r="AAV30" s="28"/>
      <c r="AAW30" s="28"/>
      <c r="AAX30" s="28"/>
      <c r="AAY30" s="28"/>
      <c r="AAZ30" s="28"/>
      <c r="ABA30" s="28"/>
      <c r="ABB30" s="28"/>
      <c r="ABC30" s="28"/>
      <c r="ABD30" s="28"/>
      <c r="ABE30" s="28"/>
      <c r="ABF30" s="28"/>
      <c r="ABG30" s="28"/>
      <c r="ABH30" s="28"/>
      <c r="ABI30" s="28"/>
      <c r="ABJ30" s="28"/>
      <c r="ABK30" s="28"/>
      <c r="ABL30" s="28"/>
      <c r="ABM30" s="28"/>
      <c r="ABN30" s="28"/>
      <c r="ABO30" s="28"/>
      <c r="ABP30" s="28"/>
      <c r="ABQ30" s="28"/>
      <c r="ABR30" s="28"/>
      <c r="ABS30" s="28"/>
      <c r="ABT30" s="28"/>
      <c r="ABU30" s="28"/>
      <c r="ABV30" s="28"/>
      <c r="ABW30" s="28"/>
      <c r="ABX30" s="28"/>
      <c r="ABY30" s="28"/>
      <c r="ABZ30" s="28"/>
      <c r="ACA30" s="28"/>
      <c r="ACB30" s="28"/>
      <c r="ACC30" s="28"/>
      <c r="ACD30" s="28"/>
      <c r="ACE30" s="28"/>
      <c r="ACF30" s="28"/>
      <c r="ACG30" s="28"/>
      <c r="ACH30" s="28"/>
      <c r="ACI30" s="28"/>
      <c r="ACJ30" s="28"/>
      <c r="ACK30" s="28"/>
      <c r="ACL30" s="28"/>
      <c r="ACM30" s="28"/>
      <c r="ACN30" s="28"/>
      <c r="ACO30" s="28"/>
      <c r="ACP30" s="28"/>
      <c r="ACQ30" s="28"/>
      <c r="ACR30" s="28"/>
      <c r="ACS30" s="28"/>
      <c r="ACT30" s="28"/>
      <c r="ACU30" s="28"/>
      <c r="ACV30" s="28"/>
      <c r="ACW30" s="28"/>
      <c r="ACX30" s="28"/>
      <c r="ACY30" s="28"/>
      <c r="ACZ30" s="28"/>
      <c r="ADA30" s="28"/>
      <c r="ADB30" s="28"/>
      <c r="ADC30" s="28"/>
      <c r="ADD30" s="28"/>
      <c r="ADE30" s="28"/>
      <c r="ADF30" s="28"/>
      <c r="ADG30" s="28"/>
      <c r="ADH30" s="28"/>
      <c r="ADI30" s="28"/>
      <c r="ADJ30" s="28"/>
      <c r="ADK30" s="28"/>
      <c r="ADL30" s="28"/>
      <c r="ADM30" s="28"/>
      <c r="ADN30" s="28"/>
      <c r="ADO30" s="28"/>
      <c r="ADP30" s="28"/>
      <c r="ADQ30" s="28"/>
      <c r="ADR30" s="28"/>
      <c r="ADS30" s="28"/>
      <c r="ADT30" s="28"/>
      <c r="ADU30" s="28"/>
      <c r="ADV30" s="28"/>
      <c r="ADW30" s="28"/>
      <c r="ADX30" s="28"/>
      <c r="ADY30" s="28"/>
      <c r="ADZ30" s="28"/>
      <c r="AEA30" s="28"/>
      <c r="AEB30" s="28"/>
      <c r="AEC30" s="28"/>
      <c r="AED30" s="28"/>
      <c r="AEE30" s="28"/>
      <c r="AEF30" s="28"/>
      <c r="AEG30" s="28"/>
      <c r="AEH30" s="28"/>
      <c r="AEI30" s="28"/>
      <c r="AEJ30" s="28"/>
      <c r="AEK30" s="28"/>
      <c r="AEL30" s="28"/>
      <c r="AEM30" s="28"/>
      <c r="AEN30" s="28"/>
      <c r="AEO30" s="28"/>
      <c r="AEP30" s="28"/>
      <c r="AEQ30" s="28"/>
      <c r="AER30" s="28"/>
      <c r="AES30" s="28"/>
      <c r="AET30" s="28"/>
      <c r="AEU30" s="28"/>
      <c r="AEV30" s="28"/>
      <c r="AEW30" s="28"/>
      <c r="AEX30" s="28"/>
      <c r="AEY30" s="28"/>
      <c r="AEZ30" s="28"/>
      <c r="AFA30" s="28"/>
      <c r="AFB30" s="28"/>
      <c r="AFC30" s="28"/>
      <c r="AFD30" s="28"/>
      <c r="AFE30" s="28"/>
      <c r="AFF30" s="28"/>
      <c r="AFG30" s="28"/>
      <c r="AFH30" s="28"/>
      <c r="AFI30" s="28"/>
      <c r="AFJ30" s="28"/>
      <c r="AFK30" s="28"/>
      <c r="AFL30" s="28"/>
      <c r="AFM30" s="28"/>
      <c r="AFN30" s="28"/>
      <c r="AFO30" s="28"/>
      <c r="AFP30" s="28"/>
      <c r="AFQ30" s="28"/>
      <c r="AFR30" s="28"/>
      <c r="AFS30" s="28"/>
      <c r="AFT30" s="28"/>
      <c r="AFU30" s="28"/>
      <c r="AFV30" s="28"/>
      <c r="AFW30" s="28"/>
      <c r="AFX30" s="28"/>
      <c r="AFY30" s="28"/>
      <c r="AFZ30" s="28"/>
      <c r="AGA30" s="28"/>
      <c r="AGB30" s="28"/>
      <c r="AGC30" s="28"/>
      <c r="AGD30" s="28"/>
      <c r="AGE30" s="28"/>
      <c r="AGF30" s="28"/>
      <c r="AGG30" s="28"/>
      <c r="AGH30" s="28"/>
      <c r="AGI30" s="28"/>
      <c r="AGJ30" s="28"/>
      <c r="AGK30" s="28"/>
      <c r="AGL30" s="28"/>
      <c r="AGM30" s="28"/>
      <c r="AGN30" s="28"/>
      <c r="AGO30" s="28"/>
      <c r="AGP30" s="28"/>
      <c r="AGQ30" s="28"/>
      <c r="AGR30" s="28"/>
      <c r="AGS30" s="28"/>
      <c r="AGT30" s="28"/>
      <c r="AGU30" s="28"/>
      <c r="AGV30" s="28"/>
      <c r="AGW30" s="28"/>
      <c r="AGX30" s="28"/>
      <c r="AGY30" s="28"/>
      <c r="AGZ30" s="28"/>
      <c r="AHA30" s="28"/>
      <c r="AHB30" s="28"/>
      <c r="AHC30" s="28"/>
      <c r="AHD30" s="28"/>
      <c r="AHE30" s="28"/>
      <c r="AHF30" s="28"/>
      <c r="AHG30" s="28"/>
      <c r="AHH30" s="28"/>
      <c r="AHI30" s="28"/>
      <c r="AHJ30" s="28"/>
      <c r="AHK30" s="28"/>
      <c r="AHL30" s="28"/>
      <c r="AHM30" s="28"/>
      <c r="AHN30" s="28"/>
      <c r="AHO30" s="28"/>
      <c r="AHP30" s="28"/>
      <c r="AHQ30" s="28"/>
      <c r="AHR30" s="28"/>
      <c r="AHS30" s="28"/>
      <c r="AHT30" s="28"/>
      <c r="AHU30" s="28"/>
      <c r="AHV30" s="28"/>
      <c r="AHW30" s="28"/>
      <c r="AHX30" s="28"/>
      <c r="AHY30" s="28"/>
      <c r="AHZ30" s="28"/>
      <c r="AIA30" s="28"/>
      <c r="AIB30" s="28"/>
      <c r="AIC30" s="28"/>
      <c r="AID30" s="28"/>
      <c r="AIE30" s="28"/>
      <c r="AIF30" s="28"/>
      <c r="AIG30" s="28"/>
      <c r="AIH30" s="28"/>
      <c r="AII30" s="28"/>
      <c r="AIJ30" s="28"/>
      <c r="AIK30" s="28"/>
      <c r="AIL30" s="28"/>
      <c r="AIM30" s="28"/>
      <c r="AIN30" s="28"/>
      <c r="AIO30" s="28"/>
      <c r="AIP30" s="28"/>
      <c r="AIQ30" s="28"/>
      <c r="AIR30" s="28"/>
      <c r="AIS30" s="28"/>
      <c r="AIT30" s="28"/>
      <c r="AIU30" s="28"/>
      <c r="AIV30" s="28"/>
      <c r="AIW30" s="28"/>
      <c r="AIX30" s="28"/>
      <c r="AIY30" s="28"/>
      <c r="AIZ30" s="28"/>
      <c r="AJA30" s="28"/>
      <c r="AJB30" s="28"/>
      <c r="AJC30" s="28"/>
      <c r="AJD30" s="28"/>
      <c r="AJE30" s="28"/>
      <c r="AJF30" s="28"/>
      <c r="AJG30" s="28"/>
      <c r="AJH30" s="28"/>
      <c r="AJI30" s="28"/>
      <c r="AJJ30" s="28"/>
      <c r="AJK30" s="28"/>
      <c r="AJL30" s="28"/>
      <c r="AJM30" s="28"/>
      <c r="AJN30" s="28"/>
      <c r="AJO30" s="28"/>
      <c r="AJP30" s="28"/>
      <c r="AJQ30" s="28"/>
      <c r="AJR30" s="28"/>
      <c r="AJS30" s="28"/>
      <c r="AJT30" s="28"/>
      <c r="AJU30" s="28"/>
      <c r="AJV30" s="28"/>
      <c r="AJW30" s="28"/>
      <c r="AJX30" s="28"/>
      <c r="AJY30" s="28"/>
      <c r="AJZ30" s="28"/>
      <c r="AKA30" s="28"/>
      <c r="AKB30" s="28"/>
      <c r="AKC30" s="28"/>
      <c r="AKD30" s="28"/>
      <c r="AKE30" s="28"/>
      <c r="AKF30" s="28"/>
      <c r="AKG30" s="28"/>
      <c r="AKH30" s="28"/>
      <c r="AKI30" s="28"/>
      <c r="AKJ30" s="28"/>
      <c r="AKK30" s="28"/>
      <c r="AKL30" s="28"/>
      <c r="AKM30" s="28"/>
      <c r="AKN30" s="28"/>
      <c r="AKO30" s="28"/>
      <c r="AKP30" s="28"/>
      <c r="AKQ30" s="28"/>
      <c r="AKR30" s="28"/>
      <c r="AKS30" s="28"/>
      <c r="AKT30" s="28"/>
      <c r="AKU30" s="28"/>
      <c r="AKV30" s="28"/>
      <c r="AKW30" s="28"/>
      <c r="AKX30" s="28"/>
      <c r="AKY30" s="28"/>
      <c r="AKZ30" s="28"/>
      <c r="ALA30" s="28"/>
      <c r="ALB30" s="28"/>
      <c r="ALC30" s="28"/>
      <c r="ALD30" s="28"/>
      <c r="ALE30" s="28"/>
      <c r="ALF30" s="28"/>
      <c r="ALG30" s="28"/>
      <c r="ALH30" s="28"/>
      <c r="ALI30" s="28"/>
      <c r="ALJ30" s="28"/>
      <c r="ALK30" s="28"/>
      <c r="ALL30" s="28"/>
      <c r="ALM30" s="28"/>
      <c r="ALN30" s="28"/>
      <c r="ALO30" s="28"/>
      <c r="ALP30" s="28"/>
      <c r="ALQ30" s="28"/>
      <c r="ALR30" s="28"/>
      <c r="ALS30" s="28"/>
      <c r="ALT30" s="28"/>
      <c r="ALU30" s="28"/>
      <c r="ALV30" s="28"/>
      <c r="ALW30" s="28"/>
      <c r="ALX30" s="28"/>
      <c r="ALY30" s="28"/>
      <c r="ALZ30" s="28"/>
      <c r="AMA30" s="28"/>
      <c r="AMB30" s="28"/>
      <c r="AMC30" s="28"/>
      <c r="AMD30" s="28"/>
      <c r="AME30" s="28"/>
      <c r="AMF30" s="28"/>
      <c r="AMG30" s="28"/>
      <c r="AMH30" s="28"/>
      <c r="AMI30" s="28"/>
      <c r="AMJ30" s="28"/>
      <c r="AMK30" s="28"/>
      <c r="AML30" s="28"/>
      <c r="AMM30" s="28"/>
      <c r="AMN30" s="28"/>
      <c r="AMO30" s="28"/>
      <c r="AMP30" s="28"/>
      <c r="AMQ30" s="28"/>
      <c r="AMR30" s="28"/>
      <c r="AMS30" s="28"/>
      <c r="AMT30" s="28"/>
      <c r="AMU30" s="28"/>
      <c r="AMV30" s="28"/>
      <c r="AMW30" s="28"/>
      <c r="AMX30" s="28"/>
      <c r="AMY30" s="28"/>
      <c r="AMZ30" s="28"/>
      <c r="ANA30" s="28"/>
      <c r="ANB30" s="28"/>
      <c r="ANC30" s="28"/>
      <c r="AND30" s="28"/>
      <c r="ANE30" s="28"/>
      <c r="ANF30" s="28"/>
      <c r="ANG30" s="28"/>
      <c r="ANH30" s="28"/>
      <c r="ANI30" s="28"/>
      <c r="ANJ30" s="28"/>
      <c r="ANK30" s="28"/>
      <c r="ANL30" s="28"/>
      <c r="ANM30" s="28"/>
      <c r="ANN30" s="28"/>
      <c r="ANO30" s="28"/>
      <c r="ANP30" s="28"/>
      <c r="ANQ30" s="28"/>
      <c r="ANR30" s="28"/>
      <c r="ANS30" s="28"/>
      <c r="ANT30" s="28"/>
      <c r="ANU30" s="28"/>
      <c r="ANV30" s="28"/>
      <c r="ANW30" s="28"/>
      <c r="ANX30" s="28"/>
      <c r="ANY30" s="28"/>
      <c r="ANZ30" s="28"/>
      <c r="AOA30" s="28"/>
      <c r="AOB30" s="28"/>
      <c r="AOC30" s="28"/>
      <c r="AOD30" s="28"/>
      <c r="AOE30" s="28"/>
      <c r="AOF30" s="28"/>
      <c r="AOG30" s="28"/>
      <c r="AOH30" s="28"/>
      <c r="AOI30" s="28"/>
      <c r="AOJ30" s="28"/>
      <c r="AOK30" s="28"/>
      <c r="AOL30" s="28"/>
      <c r="AOM30" s="28"/>
      <c r="AON30" s="28"/>
      <c r="AOO30" s="28"/>
      <c r="AOP30" s="28"/>
      <c r="AOQ30" s="28"/>
      <c r="AOR30" s="28"/>
      <c r="AOS30" s="28"/>
      <c r="AOT30" s="28"/>
      <c r="AOU30" s="28"/>
      <c r="AOV30" s="28"/>
      <c r="AOW30" s="28"/>
      <c r="AOX30" s="28"/>
      <c r="AOY30" s="28"/>
      <c r="AOZ30" s="28"/>
      <c r="APA30" s="28"/>
      <c r="APB30" s="28"/>
      <c r="APC30" s="28"/>
      <c r="APD30" s="28"/>
      <c r="APE30" s="28"/>
      <c r="APF30" s="28"/>
      <c r="APG30" s="28"/>
      <c r="APH30" s="28"/>
      <c r="API30" s="28"/>
      <c r="APJ30" s="28"/>
      <c r="APK30" s="28"/>
      <c r="APL30" s="28"/>
      <c r="APM30" s="28"/>
      <c r="APN30" s="28"/>
      <c r="APO30" s="28"/>
      <c r="APP30" s="28"/>
      <c r="APQ30" s="28"/>
      <c r="APR30" s="28"/>
      <c r="APS30" s="28"/>
      <c r="APT30" s="28"/>
      <c r="APU30" s="28"/>
      <c r="APV30" s="28"/>
      <c r="APW30" s="28"/>
      <c r="APX30" s="28"/>
      <c r="APY30" s="28"/>
      <c r="APZ30" s="28"/>
      <c r="AQA30" s="28"/>
      <c r="AQB30" s="28"/>
      <c r="AQC30" s="28"/>
      <c r="AQD30" s="28"/>
      <c r="AQE30" s="28"/>
      <c r="AQF30" s="28"/>
      <c r="AQG30" s="28"/>
      <c r="AQH30" s="28"/>
      <c r="AQI30" s="28"/>
      <c r="AQJ30" s="28"/>
      <c r="AQK30" s="28"/>
      <c r="AQL30" s="28"/>
      <c r="AQM30" s="28"/>
      <c r="AQN30" s="28"/>
      <c r="AQO30" s="28"/>
      <c r="AQP30" s="28"/>
      <c r="AQQ30" s="28"/>
      <c r="AQR30" s="28"/>
      <c r="AQS30" s="28"/>
      <c r="AQT30" s="28"/>
      <c r="AQU30" s="28"/>
      <c r="AQV30" s="28"/>
      <c r="AQW30" s="28"/>
      <c r="AQX30" s="28"/>
      <c r="AQY30" s="28"/>
      <c r="AQZ30" s="28"/>
      <c r="ARA30" s="28"/>
      <c r="ARB30" s="28"/>
      <c r="ARC30" s="28"/>
      <c r="ARD30" s="28"/>
      <c r="ARE30" s="28"/>
      <c r="ARF30" s="28"/>
      <c r="ARG30" s="28"/>
      <c r="ARH30" s="28"/>
      <c r="ARI30" s="28"/>
      <c r="ARJ30" s="28"/>
      <c r="ARK30" s="28"/>
      <c r="ARL30" s="28"/>
      <c r="ARM30" s="28"/>
      <c r="ARN30" s="28"/>
      <c r="ARO30" s="28"/>
      <c r="ARP30" s="28"/>
      <c r="ARQ30" s="28"/>
      <c r="ARR30" s="28"/>
      <c r="ARS30" s="28"/>
      <c r="ART30" s="28"/>
      <c r="ARU30" s="28"/>
      <c r="ARV30" s="28"/>
      <c r="ARW30" s="28"/>
      <c r="ARX30" s="28"/>
      <c r="ARY30" s="28"/>
      <c r="ARZ30" s="28"/>
      <c r="ASA30" s="28"/>
      <c r="ASB30" s="28"/>
      <c r="ASC30" s="28"/>
      <c r="ASD30" s="28"/>
      <c r="ASE30" s="28"/>
      <c r="ASF30" s="28"/>
      <c r="ASG30" s="28"/>
      <c r="ASH30" s="28"/>
      <c r="ASI30" s="28"/>
      <c r="ASJ30" s="28"/>
      <c r="ASK30" s="28"/>
      <c r="ASL30" s="28"/>
      <c r="ASM30" s="28"/>
      <c r="ASN30" s="28"/>
      <c r="ASO30" s="28"/>
      <c r="ASP30" s="28"/>
      <c r="ASQ30" s="28"/>
      <c r="ASR30" s="28"/>
      <c r="ASS30" s="28"/>
      <c r="AST30" s="28"/>
      <c r="ASU30" s="28"/>
      <c r="ASV30" s="28"/>
      <c r="ASW30" s="28"/>
      <c r="ASX30" s="28"/>
      <c r="ASY30" s="28"/>
      <c r="ASZ30" s="28"/>
      <c r="ATA30" s="28"/>
      <c r="ATB30" s="28"/>
      <c r="ATC30" s="28"/>
      <c r="ATD30" s="28"/>
      <c r="ATE30" s="28"/>
      <c r="ATF30" s="28"/>
      <c r="ATG30" s="28"/>
      <c r="ATH30" s="28"/>
      <c r="ATI30" s="28"/>
      <c r="ATJ30" s="28"/>
      <c r="ATK30" s="28"/>
      <c r="ATL30" s="28"/>
    </row>
    <row r="31" spans="1:1208" s="20" customFormat="1" x14ac:dyDescent="0.25">
      <c r="B31" s="28"/>
      <c r="F31" s="34"/>
      <c r="G31" s="34"/>
    </row>
    <row r="32" spans="1:1208" s="20" customFormat="1" x14ac:dyDescent="0.25">
      <c r="B32" s="38" t="s">
        <v>168</v>
      </c>
      <c r="C32" s="26"/>
      <c r="D32" s="26"/>
      <c r="E32" s="26"/>
      <c r="F32" s="27"/>
      <c r="G32" s="27"/>
      <c r="H32" s="26"/>
      <c r="I32" s="26"/>
      <c r="J32" s="26"/>
      <c r="K32" s="26"/>
      <c r="L32" s="26"/>
      <c r="M32" s="38"/>
      <c r="N32" s="38"/>
      <c r="O32" s="38"/>
      <c r="P32" s="38"/>
      <c r="Q32" s="38"/>
      <c r="R32" s="38"/>
    </row>
    <row r="33" spans="1:1208" s="20" customFormat="1" x14ac:dyDescent="0.25">
      <c r="B33" s="28" t="s">
        <v>7</v>
      </c>
      <c r="C33" s="28" t="s">
        <v>8</v>
      </c>
      <c r="D33" s="28" t="s">
        <v>169</v>
      </c>
      <c r="E33" s="28" t="s">
        <v>9</v>
      </c>
      <c r="F33" s="39" t="s">
        <v>10</v>
      </c>
      <c r="G33" s="39" t="s">
        <v>170</v>
      </c>
      <c r="H33" s="28" t="s">
        <v>171</v>
      </c>
      <c r="I33" s="28" t="s">
        <v>172</v>
      </c>
      <c r="J33" s="28" t="s">
        <v>173</v>
      </c>
      <c r="K33" s="28" t="s">
        <v>174</v>
      </c>
      <c r="L33" s="28" t="s">
        <v>175</v>
      </c>
      <c r="M33" s="28" t="str">
        <f>M44</f>
        <v>BP 1</v>
      </c>
      <c r="N33" s="28" t="str">
        <f t="shared" ref="N33:R33" si="7">N44</f>
        <v>BP 2</v>
      </c>
      <c r="O33" s="28" t="str">
        <f t="shared" si="7"/>
        <v>BP 3</v>
      </c>
      <c r="P33" s="28" t="str">
        <f t="shared" si="7"/>
        <v>BP 4</v>
      </c>
      <c r="Q33" s="28" t="str">
        <f t="shared" si="7"/>
        <v>BP 5</v>
      </c>
      <c r="R33" s="28" t="str">
        <f t="shared" si="7"/>
        <v>Total</v>
      </c>
    </row>
    <row r="34" spans="1:1208" s="20" customFormat="1" x14ac:dyDescent="0.25">
      <c r="A34" s="3" t="e">
        <f>VLOOKUP(D34,Fields!$A$2:$B$19,2,FALSE)</f>
        <v>#N/A</v>
      </c>
      <c r="B34" s="20">
        <f>Budget!B34</f>
        <v>0</v>
      </c>
      <c r="C34" s="20" t="str">
        <f>Budget!C34</f>
        <v>Post-doc</v>
      </c>
      <c r="D34" s="20">
        <f>Budget!D34</f>
        <v>0</v>
      </c>
      <c r="E34" s="20" t="str">
        <f>Budget!E34</f>
        <v>Academic</v>
      </c>
      <c r="F34" s="34">
        <f>Budget!F34</f>
        <v>0</v>
      </c>
      <c r="G34" s="34">
        <f>Budget!G34</f>
        <v>0</v>
      </c>
      <c r="H34" s="12"/>
      <c r="I34" s="12"/>
      <c r="J34" s="12"/>
      <c r="K34" s="12"/>
      <c r="L34" s="12"/>
      <c r="M34" s="34">
        <f>IF(F34&gt;0,ROUND($G34/$F34*H34,0),0)</f>
        <v>0</v>
      </c>
      <c r="N34" s="34">
        <f>IF(F34&gt;0,ROUND($G34/$F34*I34*$S$2^(N$1-1),0),0)</f>
        <v>0</v>
      </c>
      <c r="O34" s="34">
        <f>IF(F34&gt;0,ROUND($G34/$F34*J34*$S$2^(O$1-1),0),0)</f>
        <v>0</v>
      </c>
      <c r="P34" s="34">
        <f>IF(F34&gt;0,ROUND($G34/$F34*K34*$S$2^(P$1-1),0),0)</f>
        <v>0</v>
      </c>
      <c r="Q34" s="34">
        <f>IF(F34&gt;0,ROUND($G34/$F34*L34*$S$2^(Q$1-1),0),0)</f>
        <v>0</v>
      </c>
      <c r="R34" s="66">
        <f>SUM(M34:Q34)</f>
        <v>0</v>
      </c>
    </row>
    <row r="35" spans="1:1208" s="20" customFormat="1" x14ac:dyDescent="0.25">
      <c r="A35" s="3" t="e">
        <f>VLOOKUP(D35,Fields!$A$2:$B$19,2,FALSE)</f>
        <v>#N/A</v>
      </c>
      <c r="B35" s="20">
        <f>Budget!B35</f>
        <v>0</v>
      </c>
      <c r="C35" s="20" t="str">
        <f>Budget!C35</f>
        <v>Technical Staff</v>
      </c>
      <c r="D35" s="20">
        <f>Budget!D35</f>
        <v>0</v>
      </c>
      <c r="E35" s="20" t="str">
        <f>Budget!E35</f>
        <v>Student</v>
      </c>
      <c r="F35" s="34">
        <f>Budget!F35</f>
        <v>0</v>
      </c>
      <c r="G35" s="34">
        <f>Budget!G35</f>
        <v>0</v>
      </c>
      <c r="H35" s="12"/>
      <c r="I35" s="12"/>
      <c r="J35" s="12"/>
      <c r="K35" s="12"/>
      <c r="L35" s="12"/>
      <c r="M35" s="34">
        <f t="shared" ref="M35:M39" si="8">IF(F35&gt;0,ROUND($G35/$F35*H35,0),0)</f>
        <v>0</v>
      </c>
      <c r="N35" s="34">
        <f t="shared" ref="N35:N38" si="9">IF(F35&gt;0,ROUND($G35/$F35*I35*$S$2^(N$1-1),0),0)</f>
        <v>0</v>
      </c>
      <c r="O35" s="34">
        <f t="shared" ref="O35:O38" si="10">IF(F35&gt;0,ROUND($G35/$F35*J35*$S$2^(O$1-1),0),0)</f>
        <v>0</v>
      </c>
      <c r="P35" s="34">
        <f t="shared" ref="P35:P38" si="11">IF(F35&gt;0,ROUND($G35/$F35*K35*$S$2^(P$1-1),0),0)</f>
        <v>0</v>
      </c>
      <c r="Q35" s="34">
        <f t="shared" ref="Q35:Q38" si="12">IF(F35&gt;0,ROUND($G35/$F35*L35*$S$2^(Q$1-1),0),0)</f>
        <v>0</v>
      </c>
      <c r="R35" s="66">
        <f t="shared" ref="R35:R39" si="13">SUM(M35:Q35)</f>
        <v>0</v>
      </c>
    </row>
    <row r="36" spans="1:1208" s="20" customFormat="1" x14ac:dyDescent="0.25">
      <c r="A36" s="3" t="e">
        <f>VLOOKUP(D36,Fields!$A$2:$B$19,2,FALSE)</f>
        <v>#N/A</v>
      </c>
      <c r="B36" s="20">
        <f>Budget!B36</f>
        <v>0</v>
      </c>
      <c r="C36" s="20" t="str">
        <f>Budget!C36</f>
        <v>Graduate Student</v>
      </c>
      <c r="D36" s="20">
        <f>Budget!D36</f>
        <v>0</v>
      </c>
      <c r="E36" s="20" t="str">
        <f>Budget!E36</f>
        <v>Student</v>
      </c>
      <c r="F36" s="34">
        <f>Budget!F36</f>
        <v>0</v>
      </c>
      <c r="G36" s="34">
        <f>Budget!G36</f>
        <v>0</v>
      </c>
      <c r="H36" s="12"/>
      <c r="I36" s="12"/>
      <c r="J36" s="12"/>
      <c r="K36" s="12"/>
      <c r="L36" s="12"/>
      <c r="M36" s="34">
        <f t="shared" si="8"/>
        <v>0</v>
      </c>
      <c r="N36" s="34">
        <f t="shared" si="9"/>
        <v>0</v>
      </c>
      <c r="O36" s="34">
        <f>IF(F36&gt;0,ROUND($G36/$F36*J36*$S$2^(O$1-1),0),0)</f>
        <v>0</v>
      </c>
      <c r="P36" s="34">
        <f t="shared" si="11"/>
        <v>0</v>
      </c>
      <c r="Q36" s="34">
        <f t="shared" si="12"/>
        <v>0</v>
      </c>
      <c r="R36" s="66">
        <f t="shared" si="13"/>
        <v>0</v>
      </c>
    </row>
    <row r="37" spans="1:1208" s="20" customFormat="1" x14ac:dyDescent="0.25">
      <c r="A37" s="3" t="e">
        <f>VLOOKUP(D37,Fields!$A$2:$B$19,2,FALSE)</f>
        <v>#N/A</v>
      </c>
      <c r="B37" s="20">
        <f>Budget!B37</f>
        <v>0</v>
      </c>
      <c r="C37" s="20" t="str">
        <f>Budget!C37</f>
        <v>Graduate Student</v>
      </c>
      <c r="D37" s="20">
        <f>Budget!D37</f>
        <v>0</v>
      </c>
      <c r="E37" s="20" t="str">
        <f>Budget!E37</f>
        <v>Student</v>
      </c>
      <c r="F37" s="34">
        <f>Budget!F37</f>
        <v>0</v>
      </c>
      <c r="G37" s="34">
        <f>Budget!G37</f>
        <v>0</v>
      </c>
      <c r="H37" s="12"/>
      <c r="I37" s="12"/>
      <c r="J37" s="12"/>
      <c r="K37" s="12"/>
      <c r="L37" s="12"/>
      <c r="M37" s="34">
        <f t="shared" si="8"/>
        <v>0</v>
      </c>
      <c r="N37" s="34">
        <f t="shared" si="9"/>
        <v>0</v>
      </c>
      <c r="O37" s="34">
        <f t="shared" si="10"/>
        <v>0</v>
      </c>
      <c r="P37" s="34">
        <f t="shared" si="11"/>
        <v>0</v>
      </c>
      <c r="Q37" s="34">
        <f t="shared" si="12"/>
        <v>0</v>
      </c>
      <c r="R37" s="66">
        <f t="shared" si="13"/>
        <v>0</v>
      </c>
    </row>
    <row r="38" spans="1:1208" s="20" customFormat="1" x14ac:dyDescent="0.25">
      <c r="A38" s="3" t="e">
        <f>VLOOKUP(D38,Fields!$A$2:$B$19,2,FALSE)</f>
        <v>#N/A</v>
      </c>
      <c r="B38" s="20">
        <f>Budget!B38</f>
        <v>0</v>
      </c>
      <c r="C38" s="20" t="str">
        <f>Budget!C38</f>
        <v>UG Student</v>
      </c>
      <c r="D38" s="20">
        <f>Budget!D38</f>
        <v>0</v>
      </c>
      <c r="E38" s="20" t="str">
        <f>Budget!E38</f>
        <v>Student</v>
      </c>
      <c r="F38" s="34">
        <f>Budget!F38</f>
        <v>0</v>
      </c>
      <c r="G38" s="34">
        <f>Budget!G38</f>
        <v>0</v>
      </c>
      <c r="H38" s="12"/>
      <c r="I38" s="12"/>
      <c r="J38" s="12"/>
      <c r="K38" s="12"/>
      <c r="L38" s="12"/>
      <c r="M38" s="34">
        <f t="shared" si="8"/>
        <v>0</v>
      </c>
      <c r="N38" s="34">
        <f t="shared" si="9"/>
        <v>0</v>
      </c>
      <c r="O38" s="34">
        <f t="shared" si="10"/>
        <v>0</v>
      </c>
      <c r="P38" s="34">
        <f t="shared" si="11"/>
        <v>0</v>
      </c>
      <c r="Q38" s="34">
        <f t="shared" si="12"/>
        <v>0</v>
      </c>
      <c r="R38" s="66">
        <f t="shared" si="13"/>
        <v>0</v>
      </c>
    </row>
    <row r="39" spans="1:1208" s="20" customFormat="1" x14ac:dyDescent="0.25">
      <c r="A39" s="3" t="e">
        <f>VLOOKUP(D39,Fields!$A$2:$B$19,2,FALSE)</f>
        <v>#N/A</v>
      </c>
      <c r="B39" s="20">
        <f>Budget!B39</f>
        <v>0</v>
      </c>
      <c r="C39" s="20" t="str">
        <f>Budget!C39</f>
        <v>UG Student</v>
      </c>
      <c r="D39" s="20">
        <f>Budget!D39</f>
        <v>0</v>
      </c>
      <c r="E39" s="20" t="str">
        <f>Budget!E39</f>
        <v>Student</v>
      </c>
      <c r="F39" s="34">
        <f>Budget!F39</f>
        <v>0</v>
      </c>
      <c r="G39" s="34">
        <f>Budget!G39</f>
        <v>0</v>
      </c>
      <c r="H39" s="12"/>
      <c r="I39" s="12"/>
      <c r="J39" s="12"/>
      <c r="K39" s="12"/>
      <c r="L39" s="12"/>
      <c r="M39" s="34">
        <f t="shared" si="8"/>
        <v>0</v>
      </c>
      <c r="N39" s="34">
        <f>IF(F39&gt;0,ROUND($G39/$F39*I39*$S$2^(N$1-1),0),0)</f>
        <v>0</v>
      </c>
      <c r="O39" s="34">
        <f>IF(F39&gt;0,ROUND($G39/$F39*J39*$S$2^(O$1-1),0),0)</f>
        <v>0</v>
      </c>
      <c r="P39" s="34">
        <f>IF(F39&gt;0,ROUND($G39/$F39*K39*$S$2^(P$1-1),0),0)</f>
        <v>0</v>
      </c>
      <c r="Q39" s="34">
        <f>IF(F39&gt;0,ROUND($G39/$F39*L39*$S$2^(Q$1-1),0),0)</f>
        <v>0</v>
      </c>
      <c r="R39" s="66">
        <f t="shared" si="13"/>
        <v>0</v>
      </c>
    </row>
    <row r="40" spans="1:1208" s="4" customFormat="1" x14ac:dyDescent="0.25">
      <c r="B40" s="35" t="s">
        <v>67</v>
      </c>
      <c r="C40" s="35"/>
      <c r="D40" s="35"/>
      <c r="E40" s="35"/>
      <c r="F40" s="36"/>
      <c r="G40" s="36"/>
      <c r="H40" s="35"/>
      <c r="I40" s="35"/>
      <c r="J40" s="35"/>
      <c r="K40" s="35"/>
      <c r="L40" s="35"/>
      <c r="M40" s="65">
        <f>SUM(M34:M39)</f>
        <v>0</v>
      </c>
      <c r="N40" s="65">
        <f t="shared" ref="N40:R40" si="14">SUM(N34:N39)</f>
        <v>0</v>
      </c>
      <c r="O40" s="65">
        <f t="shared" si="14"/>
        <v>0</v>
      </c>
      <c r="P40" s="65">
        <f t="shared" si="14"/>
        <v>0</v>
      </c>
      <c r="Q40" s="65">
        <f t="shared" si="14"/>
        <v>0</v>
      </c>
      <c r="R40" s="65">
        <f t="shared" si="14"/>
        <v>0</v>
      </c>
      <c r="S40" s="37">
        <f>SUM(M40:Q40)</f>
        <v>0</v>
      </c>
      <c r="T40" s="28"/>
      <c r="U40" s="28"/>
      <c r="V40" s="28"/>
      <c r="W40" s="28"/>
      <c r="X40" s="28"/>
      <c r="Y40" s="28"/>
      <c r="Z40" s="28"/>
      <c r="AA40" s="28"/>
      <c r="AB40" s="28"/>
      <c r="AC40" s="28"/>
      <c r="AD40" s="28"/>
      <c r="AE40" s="28"/>
      <c r="AF40" s="28"/>
      <c r="AG40" s="28"/>
      <c r="AH40" s="28"/>
      <c r="AI40" s="28"/>
      <c r="AJ40" s="28"/>
      <c r="AK40" s="28"/>
      <c r="AL40" s="28"/>
      <c r="AM40" s="28"/>
      <c r="AN40" s="28"/>
      <c r="AO40" s="28"/>
      <c r="AP40" s="28"/>
      <c r="AQ40" s="28"/>
      <c r="AR40" s="28"/>
      <c r="AS40" s="28"/>
      <c r="AT40" s="28"/>
      <c r="AU40" s="28"/>
      <c r="AV40" s="28"/>
      <c r="AW40" s="28"/>
      <c r="AX40" s="28"/>
      <c r="AY40" s="28"/>
      <c r="AZ40" s="28"/>
      <c r="BA40" s="28"/>
      <c r="BB40" s="28"/>
      <c r="BC40" s="28"/>
      <c r="BD40" s="28"/>
      <c r="BE40" s="28"/>
      <c r="BF40" s="28"/>
      <c r="BG40" s="28"/>
      <c r="BH40" s="28"/>
      <c r="BI40" s="28"/>
      <c r="BJ40" s="28"/>
      <c r="BK40" s="28"/>
      <c r="BL40" s="28"/>
      <c r="BM40" s="28"/>
      <c r="BN40" s="28"/>
      <c r="BO40" s="28"/>
      <c r="BP40" s="28"/>
      <c r="BQ40" s="28"/>
      <c r="BR40" s="28"/>
      <c r="BS40" s="28"/>
      <c r="BT40" s="28"/>
      <c r="BU40" s="28"/>
      <c r="BV40" s="28"/>
      <c r="BW40" s="28"/>
      <c r="BX40" s="28"/>
      <c r="BY40" s="28"/>
      <c r="BZ40" s="28"/>
      <c r="CA40" s="28"/>
      <c r="CB40" s="28"/>
      <c r="CC40" s="28"/>
      <c r="CD40" s="28"/>
      <c r="CE40" s="28"/>
      <c r="CF40" s="28"/>
      <c r="CG40" s="28"/>
      <c r="CH40" s="28"/>
      <c r="CI40" s="28"/>
      <c r="CJ40" s="28"/>
      <c r="CK40" s="28"/>
      <c r="CL40" s="28"/>
      <c r="CM40" s="28"/>
      <c r="CN40" s="28"/>
      <c r="CO40" s="28"/>
      <c r="CP40" s="28"/>
      <c r="CQ40" s="28"/>
      <c r="CR40" s="28"/>
      <c r="CS40" s="28"/>
      <c r="CT40" s="28"/>
      <c r="CU40" s="28"/>
      <c r="CV40" s="28"/>
      <c r="CW40" s="28"/>
      <c r="CX40" s="28"/>
      <c r="CY40" s="28"/>
      <c r="CZ40" s="28"/>
      <c r="DA40" s="28"/>
      <c r="DB40" s="28"/>
      <c r="DC40" s="28"/>
      <c r="DD40" s="28"/>
      <c r="DE40" s="28"/>
      <c r="DF40" s="28"/>
      <c r="DG40" s="28"/>
      <c r="DH40" s="28"/>
      <c r="DI40" s="28"/>
      <c r="DJ40" s="28"/>
      <c r="DK40" s="28"/>
      <c r="DL40" s="28"/>
      <c r="DM40" s="28"/>
      <c r="DN40" s="28"/>
      <c r="DO40" s="28"/>
      <c r="DP40" s="28"/>
      <c r="DQ40" s="28"/>
      <c r="DR40" s="28"/>
      <c r="DS40" s="28"/>
      <c r="DT40" s="28"/>
      <c r="DU40" s="28"/>
      <c r="DV40" s="28"/>
      <c r="DW40" s="28"/>
      <c r="DX40" s="28"/>
      <c r="DY40" s="28"/>
      <c r="DZ40" s="28"/>
      <c r="EA40" s="28"/>
      <c r="EB40" s="28"/>
      <c r="EC40" s="28"/>
      <c r="ED40" s="28"/>
      <c r="EE40" s="28"/>
      <c r="EF40" s="28"/>
      <c r="EG40" s="28"/>
      <c r="EH40" s="28"/>
      <c r="EI40" s="28"/>
      <c r="EJ40" s="28"/>
      <c r="EK40" s="28"/>
      <c r="EL40" s="28"/>
      <c r="EM40" s="28"/>
      <c r="EN40" s="28"/>
      <c r="EO40" s="28"/>
      <c r="EP40" s="28"/>
      <c r="EQ40" s="28"/>
      <c r="ER40" s="28"/>
      <c r="ES40" s="28"/>
      <c r="ET40" s="28"/>
      <c r="EU40" s="28"/>
      <c r="EV40" s="28"/>
      <c r="EW40" s="28"/>
      <c r="EX40" s="28"/>
      <c r="EY40" s="28"/>
      <c r="EZ40" s="28"/>
      <c r="FA40" s="28"/>
      <c r="FB40" s="28"/>
      <c r="FC40" s="28"/>
      <c r="FD40" s="28"/>
      <c r="FE40" s="28"/>
      <c r="FF40" s="28"/>
      <c r="FG40" s="28"/>
      <c r="FH40" s="28"/>
      <c r="FI40" s="28"/>
      <c r="FJ40" s="28"/>
      <c r="FK40" s="28"/>
      <c r="FL40" s="28"/>
      <c r="FM40" s="28"/>
      <c r="FN40" s="28"/>
      <c r="FO40" s="28"/>
      <c r="FP40" s="28"/>
      <c r="FQ40" s="28"/>
      <c r="FR40" s="28"/>
      <c r="FS40" s="28"/>
      <c r="FT40" s="28"/>
      <c r="FU40" s="28"/>
      <c r="FV40" s="28"/>
      <c r="FW40" s="28"/>
      <c r="FX40" s="28"/>
      <c r="FY40" s="28"/>
      <c r="FZ40" s="28"/>
      <c r="GA40" s="28"/>
      <c r="GB40" s="28"/>
      <c r="GC40" s="28"/>
      <c r="GD40" s="28"/>
      <c r="GE40" s="28"/>
      <c r="GF40" s="28"/>
      <c r="GG40" s="28"/>
      <c r="GH40" s="28"/>
      <c r="GI40" s="28"/>
      <c r="GJ40" s="28"/>
      <c r="GK40" s="28"/>
      <c r="GL40" s="28"/>
      <c r="GM40" s="28"/>
      <c r="GN40" s="28"/>
      <c r="GO40" s="28"/>
      <c r="GP40" s="28"/>
      <c r="GQ40" s="28"/>
      <c r="GR40" s="28"/>
      <c r="GS40" s="28"/>
      <c r="GT40" s="28"/>
      <c r="GU40" s="28"/>
      <c r="GV40" s="28"/>
      <c r="GW40" s="28"/>
      <c r="GX40" s="28"/>
      <c r="GY40" s="28"/>
      <c r="GZ40" s="28"/>
      <c r="HA40" s="28"/>
      <c r="HB40" s="28"/>
      <c r="HC40" s="28"/>
      <c r="HD40" s="28"/>
      <c r="HE40" s="28"/>
      <c r="HF40" s="28"/>
      <c r="HG40" s="28"/>
      <c r="HH40" s="28"/>
      <c r="HI40" s="28"/>
      <c r="HJ40" s="28"/>
      <c r="HK40" s="28"/>
      <c r="HL40" s="28"/>
      <c r="HM40" s="28"/>
      <c r="HN40" s="28"/>
      <c r="HO40" s="28"/>
      <c r="HP40" s="28"/>
      <c r="HQ40" s="28"/>
      <c r="HR40" s="28"/>
      <c r="HS40" s="28"/>
      <c r="HT40" s="28"/>
      <c r="HU40" s="28"/>
      <c r="HV40" s="28"/>
      <c r="HW40" s="28"/>
      <c r="HX40" s="28"/>
      <c r="HY40" s="28"/>
      <c r="HZ40" s="28"/>
      <c r="IA40" s="28"/>
      <c r="IB40" s="28"/>
      <c r="IC40" s="28"/>
      <c r="ID40" s="28"/>
      <c r="IE40" s="28"/>
      <c r="IF40" s="28"/>
      <c r="IG40" s="28"/>
      <c r="IH40" s="28"/>
      <c r="II40" s="28"/>
      <c r="IJ40" s="28"/>
      <c r="IK40" s="28"/>
      <c r="IL40" s="28"/>
      <c r="IM40" s="28"/>
      <c r="IN40" s="28"/>
      <c r="IO40" s="28"/>
      <c r="IP40" s="28"/>
      <c r="IQ40" s="28"/>
      <c r="IR40" s="28"/>
      <c r="IS40" s="28"/>
      <c r="IT40" s="28"/>
      <c r="IU40" s="28"/>
      <c r="IV40" s="28"/>
      <c r="IW40" s="28"/>
      <c r="IX40" s="28"/>
      <c r="IY40" s="28"/>
      <c r="IZ40" s="28"/>
      <c r="JA40" s="28"/>
      <c r="JB40" s="28"/>
      <c r="JC40" s="28"/>
      <c r="JD40" s="28"/>
      <c r="JE40" s="28"/>
      <c r="JF40" s="28"/>
      <c r="JG40" s="28"/>
      <c r="JH40" s="28"/>
      <c r="JI40" s="28"/>
      <c r="JJ40" s="28"/>
      <c r="JK40" s="28"/>
      <c r="JL40" s="28"/>
      <c r="JM40" s="28"/>
      <c r="JN40" s="28"/>
      <c r="JO40" s="28"/>
      <c r="JP40" s="28"/>
      <c r="JQ40" s="28"/>
      <c r="JR40" s="28"/>
      <c r="JS40" s="28"/>
      <c r="JT40" s="28"/>
      <c r="JU40" s="28"/>
      <c r="JV40" s="28"/>
      <c r="JW40" s="28"/>
      <c r="JX40" s="28"/>
      <c r="JY40" s="28"/>
      <c r="JZ40" s="28"/>
      <c r="KA40" s="28"/>
      <c r="KB40" s="28"/>
      <c r="KC40" s="28"/>
      <c r="KD40" s="28"/>
      <c r="KE40" s="28"/>
      <c r="KF40" s="28"/>
      <c r="KG40" s="28"/>
      <c r="KH40" s="28"/>
      <c r="KI40" s="28"/>
      <c r="KJ40" s="28"/>
      <c r="KK40" s="28"/>
      <c r="KL40" s="28"/>
      <c r="KM40" s="28"/>
      <c r="KN40" s="28"/>
      <c r="KO40" s="28"/>
      <c r="KP40" s="28"/>
      <c r="KQ40" s="28"/>
      <c r="KR40" s="28"/>
      <c r="KS40" s="28"/>
      <c r="KT40" s="28"/>
      <c r="KU40" s="28"/>
      <c r="KV40" s="28"/>
      <c r="KW40" s="28"/>
      <c r="KX40" s="28"/>
      <c r="KY40" s="28"/>
      <c r="KZ40" s="28"/>
      <c r="LA40" s="28"/>
      <c r="LB40" s="28"/>
      <c r="LC40" s="28"/>
      <c r="LD40" s="28"/>
      <c r="LE40" s="28"/>
      <c r="LF40" s="28"/>
      <c r="LG40" s="28"/>
      <c r="LH40" s="28"/>
      <c r="LI40" s="28"/>
      <c r="LJ40" s="28"/>
      <c r="LK40" s="28"/>
      <c r="LL40" s="28"/>
      <c r="LM40" s="28"/>
      <c r="LN40" s="28"/>
      <c r="LO40" s="28"/>
      <c r="LP40" s="28"/>
      <c r="LQ40" s="28"/>
      <c r="LR40" s="28"/>
      <c r="LS40" s="28"/>
      <c r="LT40" s="28"/>
      <c r="LU40" s="28"/>
      <c r="LV40" s="28"/>
      <c r="LW40" s="28"/>
      <c r="LX40" s="28"/>
      <c r="LY40" s="28"/>
      <c r="LZ40" s="28"/>
      <c r="MA40" s="28"/>
      <c r="MB40" s="28"/>
      <c r="MC40" s="28"/>
      <c r="MD40" s="28"/>
      <c r="ME40" s="28"/>
      <c r="MF40" s="28"/>
      <c r="MG40" s="28"/>
      <c r="MH40" s="28"/>
      <c r="MI40" s="28"/>
      <c r="MJ40" s="28"/>
      <c r="MK40" s="28"/>
      <c r="ML40" s="28"/>
      <c r="MM40" s="28"/>
      <c r="MN40" s="28"/>
      <c r="MO40" s="28"/>
      <c r="MP40" s="28"/>
      <c r="MQ40" s="28"/>
      <c r="MR40" s="28"/>
      <c r="MS40" s="28"/>
      <c r="MT40" s="28"/>
      <c r="MU40" s="28"/>
      <c r="MV40" s="28"/>
      <c r="MW40" s="28"/>
      <c r="MX40" s="28"/>
      <c r="MY40" s="28"/>
      <c r="MZ40" s="28"/>
      <c r="NA40" s="28"/>
      <c r="NB40" s="28"/>
      <c r="NC40" s="28"/>
      <c r="ND40" s="28"/>
      <c r="NE40" s="28"/>
      <c r="NF40" s="28"/>
      <c r="NG40" s="28"/>
      <c r="NH40" s="28"/>
      <c r="NI40" s="28"/>
      <c r="NJ40" s="28"/>
      <c r="NK40" s="28"/>
      <c r="NL40" s="28"/>
      <c r="NM40" s="28"/>
      <c r="NN40" s="28"/>
      <c r="NO40" s="28"/>
      <c r="NP40" s="28"/>
      <c r="NQ40" s="28"/>
      <c r="NR40" s="28"/>
      <c r="NS40" s="28"/>
      <c r="NT40" s="28"/>
      <c r="NU40" s="28"/>
      <c r="NV40" s="28"/>
      <c r="NW40" s="28"/>
      <c r="NX40" s="28"/>
      <c r="NY40" s="28"/>
      <c r="NZ40" s="28"/>
      <c r="OA40" s="28"/>
      <c r="OB40" s="28"/>
      <c r="OC40" s="28"/>
      <c r="OD40" s="28"/>
      <c r="OE40" s="28"/>
      <c r="OF40" s="28"/>
      <c r="OG40" s="28"/>
      <c r="OH40" s="28"/>
      <c r="OI40" s="28"/>
      <c r="OJ40" s="28"/>
      <c r="OK40" s="28"/>
      <c r="OL40" s="28"/>
      <c r="OM40" s="28"/>
      <c r="ON40" s="28"/>
      <c r="OO40" s="28"/>
      <c r="OP40" s="28"/>
      <c r="OQ40" s="28"/>
      <c r="OR40" s="28"/>
      <c r="OS40" s="28"/>
      <c r="OT40" s="28"/>
      <c r="OU40" s="28"/>
      <c r="OV40" s="28"/>
      <c r="OW40" s="28"/>
      <c r="OX40" s="28"/>
      <c r="OY40" s="28"/>
      <c r="OZ40" s="28"/>
      <c r="PA40" s="28"/>
      <c r="PB40" s="28"/>
      <c r="PC40" s="28"/>
      <c r="PD40" s="28"/>
      <c r="PE40" s="28"/>
      <c r="PF40" s="28"/>
      <c r="PG40" s="28"/>
      <c r="PH40" s="28"/>
      <c r="PI40" s="28"/>
      <c r="PJ40" s="28"/>
      <c r="PK40" s="28"/>
      <c r="PL40" s="28"/>
      <c r="PM40" s="28"/>
      <c r="PN40" s="28"/>
      <c r="PO40" s="28"/>
      <c r="PP40" s="28"/>
      <c r="PQ40" s="28"/>
      <c r="PR40" s="28"/>
      <c r="PS40" s="28"/>
      <c r="PT40" s="28"/>
      <c r="PU40" s="28"/>
      <c r="PV40" s="28"/>
      <c r="PW40" s="28"/>
      <c r="PX40" s="28"/>
      <c r="PY40" s="28"/>
      <c r="PZ40" s="28"/>
      <c r="QA40" s="28"/>
      <c r="QB40" s="28"/>
      <c r="QC40" s="28"/>
      <c r="QD40" s="28"/>
      <c r="QE40" s="28"/>
      <c r="QF40" s="28"/>
      <c r="QG40" s="28"/>
      <c r="QH40" s="28"/>
      <c r="QI40" s="28"/>
      <c r="QJ40" s="28"/>
      <c r="QK40" s="28"/>
      <c r="QL40" s="28"/>
      <c r="QM40" s="28"/>
      <c r="QN40" s="28"/>
      <c r="QO40" s="28"/>
      <c r="QP40" s="28"/>
      <c r="QQ40" s="28"/>
      <c r="QR40" s="28"/>
      <c r="QS40" s="28"/>
      <c r="QT40" s="28"/>
      <c r="QU40" s="28"/>
      <c r="QV40" s="28"/>
      <c r="QW40" s="28"/>
      <c r="QX40" s="28"/>
      <c r="QY40" s="28"/>
      <c r="QZ40" s="28"/>
      <c r="RA40" s="28"/>
      <c r="RB40" s="28"/>
      <c r="RC40" s="28"/>
      <c r="RD40" s="28"/>
      <c r="RE40" s="28"/>
      <c r="RF40" s="28"/>
      <c r="RG40" s="28"/>
      <c r="RH40" s="28"/>
      <c r="RI40" s="28"/>
      <c r="RJ40" s="28"/>
      <c r="RK40" s="28"/>
      <c r="RL40" s="28"/>
      <c r="RM40" s="28"/>
      <c r="RN40" s="28"/>
      <c r="RO40" s="28"/>
      <c r="RP40" s="28"/>
      <c r="RQ40" s="28"/>
      <c r="RR40" s="28"/>
      <c r="RS40" s="28"/>
      <c r="RT40" s="28"/>
      <c r="RU40" s="28"/>
      <c r="RV40" s="28"/>
      <c r="RW40" s="28"/>
      <c r="RX40" s="28"/>
      <c r="RY40" s="28"/>
      <c r="RZ40" s="28"/>
      <c r="SA40" s="28"/>
      <c r="SB40" s="28"/>
      <c r="SC40" s="28"/>
      <c r="SD40" s="28"/>
      <c r="SE40" s="28"/>
      <c r="SF40" s="28"/>
      <c r="SG40" s="28"/>
      <c r="SH40" s="28"/>
      <c r="SI40" s="28"/>
      <c r="SJ40" s="28"/>
      <c r="SK40" s="28"/>
      <c r="SL40" s="28"/>
      <c r="SM40" s="28"/>
      <c r="SN40" s="28"/>
      <c r="SO40" s="28"/>
      <c r="SP40" s="28"/>
      <c r="SQ40" s="28"/>
      <c r="SR40" s="28"/>
      <c r="SS40" s="28"/>
      <c r="ST40" s="28"/>
      <c r="SU40" s="28"/>
      <c r="SV40" s="28"/>
      <c r="SW40" s="28"/>
      <c r="SX40" s="28"/>
      <c r="SY40" s="28"/>
      <c r="SZ40" s="28"/>
      <c r="TA40" s="28"/>
      <c r="TB40" s="28"/>
      <c r="TC40" s="28"/>
      <c r="TD40" s="28"/>
      <c r="TE40" s="28"/>
      <c r="TF40" s="28"/>
      <c r="TG40" s="28"/>
      <c r="TH40" s="28"/>
      <c r="TI40" s="28"/>
      <c r="TJ40" s="28"/>
      <c r="TK40" s="28"/>
      <c r="TL40" s="28"/>
      <c r="TM40" s="28"/>
      <c r="TN40" s="28"/>
      <c r="TO40" s="28"/>
      <c r="TP40" s="28"/>
      <c r="TQ40" s="28"/>
      <c r="TR40" s="28"/>
      <c r="TS40" s="28"/>
      <c r="TT40" s="28"/>
      <c r="TU40" s="28"/>
      <c r="TV40" s="28"/>
      <c r="TW40" s="28"/>
      <c r="TX40" s="28"/>
      <c r="TY40" s="28"/>
      <c r="TZ40" s="28"/>
      <c r="UA40" s="28"/>
      <c r="UB40" s="28"/>
      <c r="UC40" s="28"/>
      <c r="UD40" s="28"/>
      <c r="UE40" s="28"/>
      <c r="UF40" s="28"/>
      <c r="UG40" s="28"/>
      <c r="UH40" s="28"/>
      <c r="UI40" s="28"/>
      <c r="UJ40" s="28"/>
      <c r="UK40" s="28"/>
      <c r="UL40" s="28"/>
      <c r="UM40" s="28"/>
      <c r="UN40" s="28"/>
      <c r="UO40" s="28"/>
      <c r="UP40" s="28"/>
      <c r="UQ40" s="28"/>
      <c r="UR40" s="28"/>
      <c r="US40" s="28"/>
      <c r="UT40" s="28"/>
      <c r="UU40" s="28"/>
      <c r="UV40" s="28"/>
      <c r="UW40" s="28"/>
      <c r="UX40" s="28"/>
      <c r="UY40" s="28"/>
      <c r="UZ40" s="28"/>
      <c r="VA40" s="28"/>
      <c r="VB40" s="28"/>
      <c r="VC40" s="28"/>
      <c r="VD40" s="28"/>
      <c r="VE40" s="28"/>
      <c r="VF40" s="28"/>
      <c r="VG40" s="28"/>
      <c r="VH40" s="28"/>
      <c r="VI40" s="28"/>
      <c r="VJ40" s="28"/>
      <c r="VK40" s="28"/>
      <c r="VL40" s="28"/>
      <c r="VM40" s="28"/>
      <c r="VN40" s="28"/>
      <c r="VO40" s="28"/>
      <c r="VP40" s="28"/>
      <c r="VQ40" s="28"/>
      <c r="VR40" s="28"/>
      <c r="VS40" s="28"/>
      <c r="VT40" s="28"/>
      <c r="VU40" s="28"/>
      <c r="VV40" s="28"/>
      <c r="VW40" s="28"/>
      <c r="VX40" s="28"/>
      <c r="VY40" s="28"/>
      <c r="VZ40" s="28"/>
      <c r="WA40" s="28"/>
      <c r="WB40" s="28"/>
      <c r="WC40" s="28"/>
      <c r="WD40" s="28"/>
      <c r="WE40" s="28"/>
      <c r="WF40" s="28"/>
      <c r="WG40" s="28"/>
      <c r="WH40" s="28"/>
      <c r="WI40" s="28"/>
      <c r="WJ40" s="28"/>
      <c r="WK40" s="28"/>
      <c r="WL40" s="28"/>
      <c r="WM40" s="28"/>
      <c r="WN40" s="28"/>
      <c r="WO40" s="28"/>
      <c r="WP40" s="28"/>
      <c r="WQ40" s="28"/>
      <c r="WR40" s="28"/>
      <c r="WS40" s="28"/>
      <c r="WT40" s="28"/>
      <c r="WU40" s="28"/>
      <c r="WV40" s="28"/>
      <c r="WW40" s="28"/>
      <c r="WX40" s="28"/>
      <c r="WY40" s="28"/>
      <c r="WZ40" s="28"/>
      <c r="XA40" s="28"/>
      <c r="XB40" s="28"/>
      <c r="XC40" s="28"/>
      <c r="XD40" s="28"/>
      <c r="XE40" s="28"/>
      <c r="XF40" s="28"/>
      <c r="XG40" s="28"/>
      <c r="XH40" s="28"/>
      <c r="XI40" s="28"/>
      <c r="XJ40" s="28"/>
      <c r="XK40" s="28"/>
      <c r="XL40" s="28"/>
      <c r="XM40" s="28"/>
      <c r="XN40" s="28"/>
      <c r="XO40" s="28"/>
      <c r="XP40" s="28"/>
      <c r="XQ40" s="28"/>
      <c r="XR40" s="28"/>
      <c r="XS40" s="28"/>
      <c r="XT40" s="28"/>
      <c r="XU40" s="28"/>
      <c r="XV40" s="28"/>
      <c r="XW40" s="28"/>
      <c r="XX40" s="28"/>
      <c r="XY40" s="28"/>
      <c r="XZ40" s="28"/>
      <c r="YA40" s="28"/>
      <c r="YB40" s="28"/>
      <c r="YC40" s="28"/>
      <c r="YD40" s="28"/>
      <c r="YE40" s="28"/>
      <c r="YF40" s="28"/>
      <c r="YG40" s="28"/>
      <c r="YH40" s="28"/>
      <c r="YI40" s="28"/>
      <c r="YJ40" s="28"/>
      <c r="YK40" s="28"/>
      <c r="YL40" s="28"/>
      <c r="YM40" s="28"/>
      <c r="YN40" s="28"/>
      <c r="YO40" s="28"/>
      <c r="YP40" s="28"/>
      <c r="YQ40" s="28"/>
      <c r="YR40" s="28"/>
      <c r="YS40" s="28"/>
      <c r="YT40" s="28"/>
      <c r="YU40" s="28"/>
      <c r="YV40" s="28"/>
      <c r="YW40" s="28"/>
      <c r="YX40" s="28"/>
      <c r="YY40" s="28"/>
      <c r="YZ40" s="28"/>
      <c r="ZA40" s="28"/>
      <c r="ZB40" s="28"/>
      <c r="ZC40" s="28"/>
      <c r="ZD40" s="28"/>
      <c r="ZE40" s="28"/>
      <c r="ZF40" s="28"/>
      <c r="ZG40" s="28"/>
      <c r="ZH40" s="28"/>
      <c r="ZI40" s="28"/>
      <c r="ZJ40" s="28"/>
      <c r="ZK40" s="28"/>
      <c r="ZL40" s="28"/>
      <c r="ZM40" s="28"/>
      <c r="ZN40" s="28"/>
      <c r="ZO40" s="28"/>
      <c r="ZP40" s="28"/>
      <c r="ZQ40" s="28"/>
      <c r="ZR40" s="28"/>
      <c r="ZS40" s="28"/>
      <c r="ZT40" s="28"/>
      <c r="ZU40" s="28"/>
      <c r="ZV40" s="28"/>
      <c r="ZW40" s="28"/>
      <c r="ZX40" s="28"/>
      <c r="ZY40" s="28"/>
      <c r="ZZ40" s="28"/>
      <c r="AAA40" s="28"/>
      <c r="AAB40" s="28"/>
      <c r="AAC40" s="28"/>
      <c r="AAD40" s="28"/>
      <c r="AAE40" s="28"/>
      <c r="AAF40" s="28"/>
      <c r="AAG40" s="28"/>
      <c r="AAH40" s="28"/>
      <c r="AAI40" s="28"/>
      <c r="AAJ40" s="28"/>
      <c r="AAK40" s="28"/>
      <c r="AAL40" s="28"/>
      <c r="AAM40" s="28"/>
      <c r="AAN40" s="28"/>
      <c r="AAO40" s="28"/>
      <c r="AAP40" s="28"/>
      <c r="AAQ40" s="28"/>
      <c r="AAR40" s="28"/>
      <c r="AAS40" s="28"/>
      <c r="AAT40" s="28"/>
      <c r="AAU40" s="28"/>
      <c r="AAV40" s="28"/>
      <c r="AAW40" s="28"/>
      <c r="AAX40" s="28"/>
      <c r="AAY40" s="28"/>
      <c r="AAZ40" s="28"/>
      <c r="ABA40" s="28"/>
      <c r="ABB40" s="28"/>
      <c r="ABC40" s="28"/>
      <c r="ABD40" s="28"/>
      <c r="ABE40" s="28"/>
      <c r="ABF40" s="28"/>
      <c r="ABG40" s="28"/>
      <c r="ABH40" s="28"/>
      <c r="ABI40" s="28"/>
      <c r="ABJ40" s="28"/>
      <c r="ABK40" s="28"/>
      <c r="ABL40" s="28"/>
      <c r="ABM40" s="28"/>
      <c r="ABN40" s="28"/>
      <c r="ABO40" s="28"/>
      <c r="ABP40" s="28"/>
      <c r="ABQ40" s="28"/>
      <c r="ABR40" s="28"/>
      <c r="ABS40" s="28"/>
      <c r="ABT40" s="28"/>
      <c r="ABU40" s="28"/>
      <c r="ABV40" s="28"/>
      <c r="ABW40" s="28"/>
      <c r="ABX40" s="28"/>
      <c r="ABY40" s="28"/>
      <c r="ABZ40" s="28"/>
      <c r="ACA40" s="28"/>
      <c r="ACB40" s="28"/>
      <c r="ACC40" s="28"/>
      <c r="ACD40" s="28"/>
      <c r="ACE40" s="28"/>
      <c r="ACF40" s="28"/>
      <c r="ACG40" s="28"/>
      <c r="ACH40" s="28"/>
      <c r="ACI40" s="28"/>
      <c r="ACJ40" s="28"/>
      <c r="ACK40" s="28"/>
      <c r="ACL40" s="28"/>
      <c r="ACM40" s="28"/>
      <c r="ACN40" s="28"/>
      <c r="ACO40" s="28"/>
      <c r="ACP40" s="28"/>
      <c r="ACQ40" s="28"/>
      <c r="ACR40" s="28"/>
      <c r="ACS40" s="28"/>
      <c r="ACT40" s="28"/>
      <c r="ACU40" s="28"/>
      <c r="ACV40" s="28"/>
      <c r="ACW40" s="28"/>
      <c r="ACX40" s="28"/>
      <c r="ACY40" s="28"/>
      <c r="ACZ40" s="28"/>
      <c r="ADA40" s="28"/>
      <c r="ADB40" s="28"/>
      <c r="ADC40" s="28"/>
      <c r="ADD40" s="28"/>
      <c r="ADE40" s="28"/>
      <c r="ADF40" s="28"/>
      <c r="ADG40" s="28"/>
      <c r="ADH40" s="28"/>
      <c r="ADI40" s="28"/>
      <c r="ADJ40" s="28"/>
      <c r="ADK40" s="28"/>
      <c r="ADL40" s="28"/>
      <c r="ADM40" s="28"/>
      <c r="ADN40" s="28"/>
      <c r="ADO40" s="28"/>
      <c r="ADP40" s="28"/>
      <c r="ADQ40" s="28"/>
      <c r="ADR40" s="28"/>
      <c r="ADS40" s="28"/>
      <c r="ADT40" s="28"/>
      <c r="ADU40" s="28"/>
      <c r="ADV40" s="28"/>
      <c r="ADW40" s="28"/>
      <c r="ADX40" s="28"/>
      <c r="ADY40" s="28"/>
      <c r="ADZ40" s="28"/>
      <c r="AEA40" s="28"/>
      <c r="AEB40" s="28"/>
      <c r="AEC40" s="28"/>
      <c r="AED40" s="28"/>
      <c r="AEE40" s="28"/>
      <c r="AEF40" s="28"/>
      <c r="AEG40" s="28"/>
      <c r="AEH40" s="28"/>
      <c r="AEI40" s="28"/>
      <c r="AEJ40" s="28"/>
      <c r="AEK40" s="28"/>
      <c r="AEL40" s="28"/>
      <c r="AEM40" s="28"/>
      <c r="AEN40" s="28"/>
      <c r="AEO40" s="28"/>
      <c r="AEP40" s="28"/>
      <c r="AEQ40" s="28"/>
      <c r="AER40" s="28"/>
      <c r="AES40" s="28"/>
      <c r="AET40" s="28"/>
      <c r="AEU40" s="28"/>
      <c r="AEV40" s="28"/>
      <c r="AEW40" s="28"/>
      <c r="AEX40" s="28"/>
      <c r="AEY40" s="28"/>
      <c r="AEZ40" s="28"/>
      <c r="AFA40" s="28"/>
      <c r="AFB40" s="28"/>
      <c r="AFC40" s="28"/>
      <c r="AFD40" s="28"/>
      <c r="AFE40" s="28"/>
      <c r="AFF40" s="28"/>
      <c r="AFG40" s="28"/>
      <c r="AFH40" s="28"/>
      <c r="AFI40" s="28"/>
      <c r="AFJ40" s="28"/>
      <c r="AFK40" s="28"/>
      <c r="AFL40" s="28"/>
      <c r="AFM40" s="28"/>
      <c r="AFN40" s="28"/>
      <c r="AFO40" s="28"/>
      <c r="AFP40" s="28"/>
      <c r="AFQ40" s="28"/>
      <c r="AFR40" s="28"/>
      <c r="AFS40" s="28"/>
      <c r="AFT40" s="28"/>
      <c r="AFU40" s="28"/>
      <c r="AFV40" s="28"/>
      <c r="AFW40" s="28"/>
      <c r="AFX40" s="28"/>
      <c r="AFY40" s="28"/>
      <c r="AFZ40" s="28"/>
      <c r="AGA40" s="28"/>
      <c r="AGB40" s="28"/>
      <c r="AGC40" s="28"/>
      <c r="AGD40" s="28"/>
      <c r="AGE40" s="28"/>
      <c r="AGF40" s="28"/>
      <c r="AGG40" s="28"/>
      <c r="AGH40" s="28"/>
      <c r="AGI40" s="28"/>
      <c r="AGJ40" s="28"/>
      <c r="AGK40" s="28"/>
      <c r="AGL40" s="28"/>
      <c r="AGM40" s="28"/>
      <c r="AGN40" s="28"/>
      <c r="AGO40" s="28"/>
      <c r="AGP40" s="28"/>
      <c r="AGQ40" s="28"/>
      <c r="AGR40" s="28"/>
      <c r="AGS40" s="28"/>
      <c r="AGT40" s="28"/>
      <c r="AGU40" s="28"/>
      <c r="AGV40" s="28"/>
      <c r="AGW40" s="28"/>
      <c r="AGX40" s="28"/>
      <c r="AGY40" s="28"/>
      <c r="AGZ40" s="28"/>
      <c r="AHA40" s="28"/>
      <c r="AHB40" s="28"/>
      <c r="AHC40" s="28"/>
      <c r="AHD40" s="28"/>
      <c r="AHE40" s="28"/>
      <c r="AHF40" s="28"/>
      <c r="AHG40" s="28"/>
      <c r="AHH40" s="28"/>
      <c r="AHI40" s="28"/>
      <c r="AHJ40" s="28"/>
      <c r="AHK40" s="28"/>
      <c r="AHL40" s="28"/>
      <c r="AHM40" s="28"/>
      <c r="AHN40" s="28"/>
      <c r="AHO40" s="28"/>
      <c r="AHP40" s="28"/>
      <c r="AHQ40" s="28"/>
      <c r="AHR40" s="28"/>
      <c r="AHS40" s="28"/>
      <c r="AHT40" s="28"/>
      <c r="AHU40" s="28"/>
      <c r="AHV40" s="28"/>
      <c r="AHW40" s="28"/>
      <c r="AHX40" s="28"/>
      <c r="AHY40" s="28"/>
      <c r="AHZ40" s="28"/>
      <c r="AIA40" s="28"/>
      <c r="AIB40" s="28"/>
      <c r="AIC40" s="28"/>
      <c r="AID40" s="28"/>
      <c r="AIE40" s="28"/>
      <c r="AIF40" s="28"/>
      <c r="AIG40" s="28"/>
      <c r="AIH40" s="28"/>
      <c r="AII40" s="28"/>
      <c r="AIJ40" s="28"/>
      <c r="AIK40" s="28"/>
      <c r="AIL40" s="28"/>
      <c r="AIM40" s="28"/>
      <c r="AIN40" s="28"/>
      <c r="AIO40" s="28"/>
      <c r="AIP40" s="28"/>
      <c r="AIQ40" s="28"/>
      <c r="AIR40" s="28"/>
      <c r="AIS40" s="28"/>
      <c r="AIT40" s="28"/>
      <c r="AIU40" s="28"/>
      <c r="AIV40" s="28"/>
      <c r="AIW40" s="28"/>
      <c r="AIX40" s="28"/>
      <c r="AIY40" s="28"/>
      <c r="AIZ40" s="28"/>
      <c r="AJA40" s="28"/>
      <c r="AJB40" s="28"/>
      <c r="AJC40" s="28"/>
      <c r="AJD40" s="28"/>
      <c r="AJE40" s="28"/>
      <c r="AJF40" s="28"/>
      <c r="AJG40" s="28"/>
      <c r="AJH40" s="28"/>
      <c r="AJI40" s="28"/>
      <c r="AJJ40" s="28"/>
      <c r="AJK40" s="28"/>
      <c r="AJL40" s="28"/>
      <c r="AJM40" s="28"/>
      <c r="AJN40" s="28"/>
      <c r="AJO40" s="28"/>
      <c r="AJP40" s="28"/>
      <c r="AJQ40" s="28"/>
      <c r="AJR40" s="28"/>
      <c r="AJS40" s="28"/>
      <c r="AJT40" s="28"/>
      <c r="AJU40" s="28"/>
      <c r="AJV40" s="28"/>
      <c r="AJW40" s="28"/>
      <c r="AJX40" s="28"/>
      <c r="AJY40" s="28"/>
      <c r="AJZ40" s="28"/>
      <c r="AKA40" s="28"/>
      <c r="AKB40" s="28"/>
      <c r="AKC40" s="28"/>
      <c r="AKD40" s="28"/>
      <c r="AKE40" s="28"/>
      <c r="AKF40" s="28"/>
      <c r="AKG40" s="28"/>
      <c r="AKH40" s="28"/>
      <c r="AKI40" s="28"/>
      <c r="AKJ40" s="28"/>
      <c r="AKK40" s="28"/>
      <c r="AKL40" s="28"/>
      <c r="AKM40" s="28"/>
      <c r="AKN40" s="28"/>
      <c r="AKO40" s="28"/>
      <c r="AKP40" s="28"/>
      <c r="AKQ40" s="28"/>
      <c r="AKR40" s="28"/>
      <c r="AKS40" s="28"/>
      <c r="AKT40" s="28"/>
      <c r="AKU40" s="28"/>
      <c r="AKV40" s="28"/>
      <c r="AKW40" s="28"/>
      <c r="AKX40" s="28"/>
      <c r="AKY40" s="28"/>
      <c r="AKZ40" s="28"/>
      <c r="ALA40" s="28"/>
      <c r="ALB40" s="28"/>
      <c r="ALC40" s="28"/>
      <c r="ALD40" s="28"/>
      <c r="ALE40" s="28"/>
      <c r="ALF40" s="28"/>
      <c r="ALG40" s="28"/>
      <c r="ALH40" s="28"/>
      <c r="ALI40" s="28"/>
      <c r="ALJ40" s="28"/>
      <c r="ALK40" s="28"/>
      <c r="ALL40" s="28"/>
      <c r="ALM40" s="28"/>
      <c r="ALN40" s="28"/>
      <c r="ALO40" s="28"/>
      <c r="ALP40" s="28"/>
      <c r="ALQ40" s="28"/>
      <c r="ALR40" s="28"/>
      <c r="ALS40" s="28"/>
      <c r="ALT40" s="28"/>
      <c r="ALU40" s="28"/>
      <c r="ALV40" s="28"/>
      <c r="ALW40" s="28"/>
      <c r="ALX40" s="28"/>
      <c r="ALY40" s="28"/>
      <c r="ALZ40" s="28"/>
      <c r="AMA40" s="28"/>
      <c r="AMB40" s="28"/>
      <c r="AMC40" s="28"/>
      <c r="AMD40" s="28"/>
      <c r="AME40" s="28"/>
      <c r="AMF40" s="28"/>
      <c r="AMG40" s="28"/>
      <c r="AMH40" s="28"/>
      <c r="AMI40" s="28"/>
      <c r="AMJ40" s="28"/>
      <c r="AMK40" s="28"/>
      <c r="AML40" s="28"/>
      <c r="AMM40" s="28"/>
      <c r="AMN40" s="28"/>
      <c r="AMO40" s="28"/>
      <c r="AMP40" s="28"/>
      <c r="AMQ40" s="28"/>
      <c r="AMR40" s="28"/>
      <c r="AMS40" s="28"/>
      <c r="AMT40" s="28"/>
      <c r="AMU40" s="28"/>
      <c r="AMV40" s="28"/>
      <c r="AMW40" s="28"/>
      <c r="AMX40" s="28"/>
      <c r="AMY40" s="28"/>
      <c r="AMZ40" s="28"/>
      <c r="ANA40" s="28"/>
      <c r="ANB40" s="28"/>
      <c r="ANC40" s="28"/>
      <c r="AND40" s="28"/>
      <c r="ANE40" s="28"/>
      <c r="ANF40" s="28"/>
      <c r="ANG40" s="28"/>
      <c r="ANH40" s="28"/>
      <c r="ANI40" s="28"/>
      <c r="ANJ40" s="28"/>
      <c r="ANK40" s="28"/>
      <c r="ANL40" s="28"/>
      <c r="ANM40" s="28"/>
      <c r="ANN40" s="28"/>
      <c r="ANO40" s="28"/>
      <c r="ANP40" s="28"/>
      <c r="ANQ40" s="28"/>
      <c r="ANR40" s="28"/>
      <c r="ANS40" s="28"/>
      <c r="ANT40" s="28"/>
      <c r="ANU40" s="28"/>
      <c r="ANV40" s="28"/>
      <c r="ANW40" s="28"/>
      <c r="ANX40" s="28"/>
      <c r="ANY40" s="28"/>
      <c r="ANZ40" s="28"/>
      <c r="AOA40" s="28"/>
      <c r="AOB40" s="28"/>
      <c r="AOC40" s="28"/>
      <c r="AOD40" s="28"/>
      <c r="AOE40" s="28"/>
      <c r="AOF40" s="28"/>
      <c r="AOG40" s="28"/>
      <c r="AOH40" s="28"/>
      <c r="AOI40" s="28"/>
      <c r="AOJ40" s="28"/>
      <c r="AOK40" s="28"/>
      <c r="AOL40" s="28"/>
      <c r="AOM40" s="28"/>
      <c r="AON40" s="28"/>
      <c r="AOO40" s="28"/>
      <c r="AOP40" s="28"/>
      <c r="AOQ40" s="28"/>
      <c r="AOR40" s="28"/>
      <c r="AOS40" s="28"/>
      <c r="AOT40" s="28"/>
      <c r="AOU40" s="28"/>
      <c r="AOV40" s="28"/>
      <c r="AOW40" s="28"/>
      <c r="AOX40" s="28"/>
      <c r="AOY40" s="28"/>
      <c r="AOZ40" s="28"/>
      <c r="APA40" s="28"/>
      <c r="APB40" s="28"/>
      <c r="APC40" s="28"/>
      <c r="APD40" s="28"/>
      <c r="APE40" s="28"/>
      <c r="APF40" s="28"/>
      <c r="APG40" s="28"/>
      <c r="APH40" s="28"/>
      <c r="API40" s="28"/>
      <c r="APJ40" s="28"/>
      <c r="APK40" s="28"/>
      <c r="APL40" s="28"/>
      <c r="APM40" s="28"/>
      <c r="APN40" s="28"/>
      <c r="APO40" s="28"/>
      <c r="APP40" s="28"/>
      <c r="APQ40" s="28"/>
      <c r="APR40" s="28"/>
      <c r="APS40" s="28"/>
      <c r="APT40" s="28"/>
      <c r="APU40" s="28"/>
      <c r="APV40" s="28"/>
      <c r="APW40" s="28"/>
      <c r="APX40" s="28"/>
      <c r="APY40" s="28"/>
      <c r="APZ40" s="28"/>
      <c r="AQA40" s="28"/>
      <c r="AQB40" s="28"/>
      <c r="AQC40" s="28"/>
      <c r="AQD40" s="28"/>
      <c r="AQE40" s="28"/>
      <c r="AQF40" s="28"/>
      <c r="AQG40" s="28"/>
      <c r="AQH40" s="28"/>
      <c r="AQI40" s="28"/>
      <c r="AQJ40" s="28"/>
      <c r="AQK40" s="28"/>
      <c r="AQL40" s="28"/>
      <c r="AQM40" s="28"/>
      <c r="AQN40" s="28"/>
      <c r="AQO40" s="28"/>
      <c r="AQP40" s="28"/>
      <c r="AQQ40" s="28"/>
      <c r="AQR40" s="28"/>
      <c r="AQS40" s="28"/>
      <c r="AQT40" s="28"/>
      <c r="AQU40" s="28"/>
      <c r="AQV40" s="28"/>
      <c r="AQW40" s="28"/>
      <c r="AQX40" s="28"/>
      <c r="AQY40" s="28"/>
      <c r="AQZ40" s="28"/>
      <c r="ARA40" s="28"/>
      <c r="ARB40" s="28"/>
      <c r="ARC40" s="28"/>
      <c r="ARD40" s="28"/>
      <c r="ARE40" s="28"/>
      <c r="ARF40" s="28"/>
      <c r="ARG40" s="28"/>
      <c r="ARH40" s="28"/>
      <c r="ARI40" s="28"/>
      <c r="ARJ40" s="28"/>
      <c r="ARK40" s="28"/>
      <c r="ARL40" s="28"/>
      <c r="ARM40" s="28"/>
      <c r="ARN40" s="28"/>
      <c r="ARO40" s="28"/>
      <c r="ARP40" s="28"/>
      <c r="ARQ40" s="28"/>
      <c r="ARR40" s="28"/>
      <c r="ARS40" s="28"/>
      <c r="ART40" s="28"/>
      <c r="ARU40" s="28"/>
      <c r="ARV40" s="28"/>
      <c r="ARW40" s="28"/>
      <c r="ARX40" s="28"/>
      <c r="ARY40" s="28"/>
      <c r="ARZ40" s="28"/>
      <c r="ASA40" s="28"/>
      <c r="ASB40" s="28"/>
      <c r="ASC40" s="28"/>
      <c r="ASD40" s="28"/>
      <c r="ASE40" s="28"/>
      <c r="ASF40" s="28"/>
      <c r="ASG40" s="28"/>
      <c r="ASH40" s="28"/>
      <c r="ASI40" s="28"/>
      <c r="ASJ40" s="28"/>
      <c r="ASK40" s="28"/>
      <c r="ASL40" s="28"/>
      <c r="ASM40" s="28"/>
      <c r="ASN40" s="28"/>
      <c r="ASO40" s="28"/>
      <c r="ASP40" s="28"/>
      <c r="ASQ40" s="28"/>
      <c r="ASR40" s="28"/>
      <c r="ASS40" s="28"/>
      <c r="AST40" s="28"/>
      <c r="ASU40" s="28"/>
      <c r="ASV40" s="28"/>
      <c r="ASW40" s="28"/>
      <c r="ASX40" s="28"/>
      <c r="ASY40" s="28"/>
      <c r="ASZ40" s="28"/>
      <c r="ATA40" s="28"/>
      <c r="ATB40" s="28"/>
      <c r="ATC40" s="28"/>
      <c r="ATD40" s="28"/>
      <c r="ATE40" s="28"/>
      <c r="ATF40" s="28"/>
      <c r="ATG40" s="28"/>
      <c r="ATH40" s="28"/>
      <c r="ATI40" s="28"/>
      <c r="ATJ40" s="28"/>
      <c r="ATK40" s="28"/>
      <c r="ATL40" s="28"/>
    </row>
    <row r="41" spans="1:1208" s="20" customFormat="1" x14ac:dyDescent="0.25">
      <c r="B41" s="28"/>
      <c r="F41" s="34"/>
      <c r="G41" s="34"/>
    </row>
    <row r="42" spans="1:1208" s="20" customFormat="1" x14ac:dyDescent="0.25">
      <c r="B42" s="40" t="s">
        <v>166</v>
      </c>
      <c r="C42" s="40"/>
      <c r="D42" s="40"/>
      <c r="E42" s="40"/>
      <c r="F42" s="41"/>
      <c r="G42" s="41"/>
      <c r="H42" s="40"/>
      <c r="I42" s="40"/>
      <c r="J42" s="40"/>
      <c r="K42" s="40"/>
      <c r="L42" s="40"/>
      <c r="M42" s="67">
        <f>M40+M30</f>
        <v>0</v>
      </c>
      <c r="N42" s="67">
        <f t="shared" ref="N42:R42" si="15">N40+N30</f>
        <v>0</v>
      </c>
      <c r="O42" s="67">
        <f t="shared" si="15"/>
        <v>0</v>
      </c>
      <c r="P42" s="67">
        <f t="shared" si="15"/>
        <v>0</v>
      </c>
      <c r="Q42" s="67">
        <f t="shared" si="15"/>
        <v>0</v>
      </c>
      <c r="R42" s="67">
        <f t="shared" si="15"/>
        <v>0</v>
      </c>
      <c r="S42" s="66">
        <f>SUM(M42:Q42)</f>
        <v>0</v>
      </c>
    </row>
    <row r="43" spans="1:1208" s="20" customFormat="1" x14ac:dyDescent="0.25">
      <c r="F43" s="34"/>
      <c r="G43" s="34"/>
    </row>
    <row r="44" spans="1:1208" s="28" customFormat="1" x14ac:dyDescent="0.25">
      <c r="B44" s="25" t="s">
        <v>69</v>
      </c>
      <c r="C44" s="38"/>
      <c r="D44" s="38"/>
      <c r="E44" s="38" t="s">
        <v>190</v>
      </c>
      <c r="F44" s="42"/>
      <c r="G44" s="42"/>
      <c r="H44" s="38"/>
      <c r="I44" s="38"/>
      <c r="J44" s="38"/>
      <c r="K44" s="38"/>
      <c r="L44" s="38"/>
      <c r="M44" s="38" t="s">
        <v>106</v>
      </c>
      <c r="N44" s="38" t="s">
        <v>107</v>
      </c>
      <c r="O44" s="38" t="s">
        <v>108</v>
      </c>
      <c r="P44" s="38" t="s">
        <v>109</v>
      </c>
      <c r="Q44" s="38" t="s">
        <v>110</v>
      </c>
      <c r="R44" s="38" t="s">
        <v>105</v>
      </c>
    </row>
    <row r="45" spans="1:1208" x14ac:dyDescent="0.25">
      <c r="A45" s="3">
        <v>6514</v>
      </c>
      <c r="B45" s="170">
        <f>B12</f>
        <v>0</v>
      </c>
      <c r="C45" s="170" t="str">
        <f>C12</f>
        <v>PI</v>
      </c>
      <c r="D45" s="2"/>
      <c r="E45" s="16">
        <f t="shared" ref="E45:E62" si="16">VLOOKUP(E12,$R$4:$S$7,2,FALSE)</f>
        <v>0</v>
      </c>
      <c r="M45" s="14">
        <f>ROUND(M12*$E45,0)</f>
        <v>0</v>
      </c>
      <c r="N45" s="14">
        <f>ROUND(N12*$E45,0)</f>
        <v>0</v>
      </c>
      <c r="O45" s="14">
        <f t="shared" ref="O45:Q45" si="17">ROUND(O12*$E45,0)</f>
        <v>0</v>
      </c>
      <c r="P45" s="14">
        <f t="shared" si="17"/>
        <v>0</v>
      </c>
      <c r="Q45" s="14">
        <f t="shared" si="17"/>
        <v>0</v>
      </c>
      <c r="R45" s="14">
        <f>SUM(M45:Q45)</f>
        <v>0</v>
      </c>
      <c r="S45" s="14"/>
    </row>
    <row r="46" spans="1:1208" x14ac:dyDescent="0.25">
      <c r="A46" s="3">
        <v>6514</v>
      </c>
      <c r="B46" s="171"/>
      <c r="C46" s="171"/>
      <c r="D46" s="2"/>
      <c r="E46" s="16">
        <f t="shared" si="16"/>
        <v>0</v>
      </c>
      <c r="M46" s="14">
        <f t="shared" ref="M46:Q61" si="18">ROUND(M13*$E46,0)</f>
        <v>0</v>
      </c>
      <c r="N46" s="14">
        <f t="shared" si="18"/>
        <v>0</v>
      </c>
      <c r="O46" s="14">
        <f t="shared" si="18"/>
        <v>0</v>
      </c>
      <c r="P46" s="14">
        <f t="shared" si="18"/>
        <v>0</v>
      </c>
      <c r="Q46" s="14">
        <f t="shared" si="18"/>
        <v>0</v>
      </c>
      <c r="R46" s="14">
        <f t="shared" ref="R46:R62" si="19">SUM(M46:Q46)</f>
        <v>0</v>
      </c>
      <c r="S46" s="14"/>
    </row>
    <row r="47" spans="1:1208" x14ac:dyDescent="0.25">
      <c r="A47" s="3">
        <v>6514</v>
      </c>
      <c r="B47" s="170">
        <f t="shared" ref="B47:C47" si="20">B14</f>
        <v>0</v>
      </c>
      <c r="C47" s="170" t="str">
        <f t="shared" si="20"/>
        <v>Co-PI</v>
      </c>
      <c r="D47" s="2"/>
      <c r="E47" s="16">
        <f t="shared" si="16"/>
        <v>0</v>
      </c>
      <c r="M47" s="14">
        <f t="shared" si="18"/>
        <v>0</v>
      </c>
      <c r="N47" s="14">
        <f t="shared" si="18"/>
        <v>0</v>
      </c>
      <c r="O47" s="14">
        <f t="shared" si="18"/>
        <v>0</v>
      </c>
      <c r="P47" s="14">
        <f t="shared" si="18"/>
        <v>0</v>
      </c>
      <c r="Q47" s="14">
        <f t="shared" si="18"/>
        <v>0</v>
      </c>
      <c r="R47" s="14">
        <f t="shared" si="19"/>
        <v>0</v>
      </c>
      <c r="S47" s="14"/>
    </row>
    <row r="48" spans="1:1208" x14ac:dyDescent="0.25">
      <c r="A48" s="3">
        <v>6514</v>
      </c>
      <c r="B48" s="171"/>
      <c r="C48" s="171"/>
      <c r="D48" s="2"/>
      <c r="E48" s="16">
        <f t="shared" si="16"/>
        <v>0</v>
      </c>
      <c r="M48" s="14">
        <f t="shared" si="18"/>
        <v>0</v>
      </c>
      <c r="N48" s="14">
        <f t="shared" si="18"/>
        <v>0</v>
      </c>
      <c r="O48" s="14">
        <f t="shared" si="18"/>
        <v>0</v>
      </c>
      <c r="P48" s="14">
        <f t="shared" si="18"/>
        <v>0</v>
      </c>
      <c r="Q48" s="14">
        <f t="shared" si="18"/>
        <v>0</v>
      </c>
      <c r="R48" s="14">
        <f t="shared" si="19"/>
        <v>0</v>
      </c>
      <c r="S48" s="14"/>
    </row>
    <row r="49" spans="1:1208" x14ac:dyDescent="0.25">
      <c r="A49" s="3">
        <v>6514</v>
      </c>
      <c r="B49" s="170">
        <f t="shared" ref="B49:C49" si="21">B16</f>
        <v>0</v>
      </c>
      <c r="C49" s="170" t="str">
        <f t="shared" si="21"/>
        <v>Co-PI</v>
      </c>
      <c r="D49" s="2"/>
      <c r="E49" s="16">
        <f t="shared" si="16"/>
        <v>0</v>
      </c>
      <c r="M49" s="14">
        <f t="shared" si="18"/>
        <v>0</v>
      </c>
      <c r="N49" s="14">
        <f t="shared" si="18"/>
        <v>0</v>
      </c>
      <c r="O49" s="14">
        <f t="shared" si="18"/>
        <v>0</v>
      </c>
      <c r="P49" s="14">
        <f t="shared" si="18"/>
        <v>0</v>
      </c>
      <c r="Q49" s="14">
        <f t="shared" si="18"/>
        <v>0</v>
      </c>
      <c r="R49" s="14">
        <f t="shared" si="19"/>
        <v>0</v>
      </c>
      <c r="S49" s="14"/>
    </row>
    <row r="50" spans="1:1208" x14ac:dyDescent="0.25">
      <c r="A50" s="3">
        <v>6514</v>
      </c>
      <c r="B50" s="171"/>
      <c r="C50" s="171"/>
      <c r="D50" s="2"/>
      <c r="E50" s="16">
        <f t="shared" si="16"/>
        <v>0</v>
      </c>
      <c r="M50" s="14">
        <f t="shared" si="18"/>
        <v>0</v>
      </c>
      <c r="N50" s="14">
        <f t="shared" si="18"/>
        <v>0</v>
      </c>
      <c r="O50" s="14">
        <f t="shared" si="18"/>
        <v>0</v>
      </c>
      <c r="P50" s="14">
        <f t="shared" si="18"/>
        <v>0</v>
      </c>
      <c r="Q50" s="14">
        <f t="shared" si="18"/>
        <v>0</v>
      </c>
      <c r="R50" s="14">
        <f t="shared" si="19"/>
        <v>0</v>
      </c>
      <c r="S50" s="14"/>
    </row>
    <row r="51" spans="1:1208" x14ac:dyDescent="0.25">
      <c r="A51" s="3">
        <v>6514</v>
      </c>
      <c r="B51" s="170">
        <f t="shared" ref="B51:C51" si="22">B18</f>
        <v>0</v>
      </c>
      <c r="C51" s="170" t="str">
        <f t="shared" si="22"/>
        <v>Co-PI</v>
      </c>
      <c r="D51" s="2"/>
      <c r="E51" s="16">
        <f t="shared" si="16"/>
        <v>0</v>
      </c>
      <c r="M51" s="14">
        <f t="shared" si="18"/>
        <v>0</v>
      </c>
      <c r="N51" s="14">
        <f t="shared" si="18"/>
        <v>0</v>
      </c>
      <c r="O51" s="14">
        <f t="shared" si="18"/>
        <v>0</v>
      </c>
      <c r="P51" s="14">
        <f t="shared" si="18"/>
        <v>0</v>
      </c>
      <c r="Q51" s="14">
        <f t="shared" si="18"/>
        <v>0</v>
      </c>
      <c r="R51" s="14">
        <f t="shared" si="19"/>
        <v>0</v>
      </c>
      <c r="S51" s="14"/>
    </row>
    <row r="52" spans="1:1208" x14ac:dyDescent="0.25">
      <c r="A52" s="3">
        <v>6514</v>
      </c>
      <c r="B52" s="171"/>
      <c r="C52" s="171"/>
      <c r="D52" s="2"/>
      <c r="E52" s="16">
        <f t="shared" si="16"/>
        <v>0</v>
      </c>
      <c r="M52" s="14">
        <f t="shared" si="18"/>
        <v>0</v>
      </c>
      <c r="N52" s="14">
        <f t="shared" si="18"/>
        <v>0</v>
      </c>
      <c r="O52" s="14">
        <f t="shared" si="18"/>
        <v>0</v>
      </c>
      <c r="P52" s="14">
        <f t="shared" si="18"/>
        <v>0</v>
      </c>
      <c r="Q52" s="14">
        <f t="shared" si="18"/>
        <v>0</v>
      </c>
      <c r="R52" s="14">
        <f t="shared" si="19"/>
        <v>0</v>
      </c>
      <c r="S52" s="14"/>
    </row>
    <row r="53" spans="1:1208" x14ac:dyDescent="0.25">
      <c r="A53" s="3">
        <v>6514</v>
      </c>
      <c r="B53" s="170">
        <f t="shared" ref="B53:C53" si="23">B20</f>
        <v>0</v>
      </c>
      <c r="C53" s="170" t="str">
        <f t="shared" si="23"/>
        <v>Co-PI</v>
      </c>
      <c r="D53" s="2"/>
      <c r="E53" s="16">
        <f t="shared" si="16"/>
        <v>0</v>
      </c>
      <c r="M53" s="14">
        <f t="shared" si="18"/>
        <v>0</v>
      </c>
      <c r="N53" s="14">
        <f t="shared" si="18"/>
        <v>0</v>
      </c>
      <c r="O53" s="14">
        <f t="shared" si="18"/>
        <v>0</v>
      </c>
      <c r="P53" s="14">
        <f t="shared" si="18"/>
        <v>0</v>
      </c>
      <c r="Q53" s="14">
        <f t="shared" si="18"/>
        <v>0</v>
      </c>
      <c r="R53" s="14">
        <f t="shared" si="19"/>
        <v>0</v>
      </c>
      <c r="S53" s="14"/>
    </row>
    <row r="54" spans="1:1208" x14ac:dyDescent="0.25">
      <c r="A54" s="3">
        <v>6514</v>
      </c>
      <c r="B54" s="171"/>
      <c r="C54" s="171"/>
      <c r="D54" s="2"/>
      <c r="E54" s="16">
        <f t="shared" si="16"/>
        <v>0</v>
      </c>
      <c r="M54" s="14">
        <f t="shared" si="18"/>
        <v>0</v>
      </c>
      <c r="N54" s="14">
        <f t="shared" si="18"/>
        <v>0</v>
      </c>
      <c r="O54" s="14">
        <f t="shared" si="18"/>
        <v>0</v>
      </c>
      <c r="P54" s="14">
        <f t="shared" si="18"/>
        <v>0</v>
      </c>
      <c r="Q54" s="14">
        <f t="shared" si="18"/>
        <v>0</v>
      </c>
      <c r="R54" s="14">
        <f t="shared" si="19"/>
        <v>0</v>
      </c>
      <c r="S54" s="14"/>
    </row>
    <row r="55" spans="1:1208" x14ac:dyDescent="0.25">
      <c r="A55" s="3">
        <v>6514</v>
      </c>
      <c r="B55" s="170">
        <f t="shared" ref="B55:C55" si="24">B22</f>
        <v>0</v>
      </c>
      <c r="C55" s="170" t="str">
        <f t="shared" si="24"/>
        <v>Snr / Key Prsn</v>
      </c>
      <c r="D55" s="2"/>
      <c r="E55" s="16">
        <f t="shared" si="16"/>
        <v>0</v>
      </c>
      <c r="M55" s="14">
        <f t="shared" si="18"/>
        <v>0</v>
      </c>
      <c r="N55" s="14">
        <f t="shared" si="18"/>
        <v>0</v>
      </c>
      <c r="O55" s="14">
        <f t="shared" si="18"/>
        <v>0</v>
      </c>
      <c r="P55" s="14">
        <f t="shared" si="18"/>
        <v>0</v>
      </c>
      <c r="Q55" s="14">
        <f t="shared" si="18"/>
        <v>0</v>
      </c>
      <c r="R55" s="14">
        <f t="shared" si="19"/>
        <v>0</v>
      </c>
      <c r="S55" s="14"/>
    </row>
    <row r="56" spans="1:1208" x14ac:dyDescent="0.25">
      <c r="A56" s="3">
        <v>6514</v>
      </c>
      <c r="B56" s="171"/>
      <c r="C56" s="171"/>
      <c r="D56" s="2"/>
      <c r="E56" s="16">
        <f t="shared" si="16"/>
        <v>0</v>
      </c>
      <c r="M56" s="14">
        <f t="shared" si="18"/>
        <v>0</v>
      </c>
      <c r="N56" s="14">
        <f t="shared" si="18"/>
        <v>0</v>
      </c>
      <c r="O56" s="14">
        <f t="shared" si="18"/>
        <v>0</v>
      </c>
      <c r="P56" s="14">
        <f t="shared" si="18"/>
        <v>0</v>
      </c>
      <c r="Q56" s="14">
        <f t="shared" si="18"/>
        <v>0</v>
      </c>
      <c r="R56" s="14">
        <f t="shared" si="19"/>
        <v>0</v>
      </c>
      <c r="S56" s="14"/>
    </row>
    <row r="57" spans="1:1208" x14ac:dyDescent="0.25">
      <c r="A57" s="3">
        <v>6514</v>
      </c>
      <c r="B57" s="170">
        <f t="shared" ref="B57:C57" si="25">B24</f>
        <v>0</v>
      </c>
      <c r="C57" s="170" t="str">
        <f t="shared" si="25"/>
        <v>Snr / Key Prsn</v>
      </c>
      <c r="D57" s="2"/>
      <c r="E57" s="16">
        <f t="shared" si="16"/>
        <v>0</v>
      </c>
      <c r="M57" s="14">
        <f t="shared" si="18"/>
        <v>0</v>
      </c>
      <c r="N57" s="14">
        <f t="shared" si="18"/>
        <v>0</v>
      </c>
      <c r="O57" s="14">
        <f t="shared" si="18"/>
        <v>0</v>
      </c>
      <c r="P57" s="14">
        <f t="shared" si="18"/>
        <v>0</v>
      </c>
      <c r="Q57" s="14">
        <f t="shared" si="18"/>
        <v>0</v>
      </c>
      <c r="R57" s="14">
        <f t="shared" si="19"/>
        <v>0</v>
      </c>
      <c r="S57" s="14"/>
    </row>
    <row r="58" spans="1:1208" x14ac:dyDescent="0.25">
      <c r="A58" s="3">
        <v>6514</v>
      </c>
      <c r="B58" s="171"/>
      <c r="C58" s="171"/>
      <c r="D58" s="2"/>
      <c r="E58" s="16">
        <f t="shared" si="16"/>
        <v>0</v>
      </c>
      <c r="M58" s="14">
        <f t="shared" si="18"/>
        <v>0</v>
      </c>
      <c r="N58" s="14">
        <f t="shared" si="18"/>
        <v>0</v>
      </c>
      <c r="O58" s="14">
        <f t="shared" si="18"/>
        <v>0</v>
      </c>
      <c r="P58" s="14">
        <f t="shared" si="18"/>
        <v>0</v>
      </c>
      <c r="Q58" s="14">
        <f t="shared" si="18"/>
        <v>0</v>
      </c>
      <c r="R58" s="14">
        <f t="shared" si="19"/>
        <v>0</v>
      </c>
      <c r="S58" s="14"/>
    </row>
    <row r="59" spans="1:1208" x14ac:dyDescent="0.25">
      <c r="A59" s="3">
        <v>6514</v>
      </c>
      <c r="B59" s="170">
        <f t="shared" ref="B59:C59" si="26">B26</f>
        <v>0</v>
      </c>
      <c r="C59" s="170" t="str">
        <f t="shared" si="26"/>
        <v>Snr / Key Prsn</v>
      </c>
      <c r="D59" s="2"/>
      <c r="E59" s="16">
        <f t="shared" si="16"/>
        <v>0</v>
      </c>
      <c r="M59" s="14">
        <f t="shared" si="18"/>
        <v>0</v>
      </c>
      <c r="N59" s="14">
        <f t="shared" si="18"/>
        <v>0</v>
      </c>
      <c r="O59" s="14">
        <f t="shared" si="18"/>
        <v>0</v>
      </c>
      <c r="P59" s="14">
        <f t="shared" si="18"/>
        <v>0</v>
      </c>
      <c r="Q59" s="14">
        <f t="shared" si="18"/>
        <v>0</v>
      </c>
      <c r="R59" s="14">
        <f t="shared" si="19"/>
        <v>0</v>
      </c>
      <c r="S59" s="14"/>
    </row>
    <row r="60" spans="1:1208" x14ac:dyDescent="0.25">
      <c r="A60" s="3">
        <v>6514</v>
      </c>
      <c r="B60" s="171"/>
      <c r="C60" s="171"/>
      <c r="D60" s="2"/>
      <c r="E60" s="16">
        <f t="shared" si="16"/>
        <v>0</v>
      </c>
      <c r="M60" s="14">
        <f t="shared" si="18"/>
        <v>0</v>
      </c>
      <c r="N60" s="14">
        <f t="shared" si="18"/>
        <v>0</v>
      </c>
      <c r="O60" s="14">
        <f t="shared" si="18"/>
        <v>0</v>
      </c>
      <c r="P60" s="14">
        <f t="shared" si="18"/>
        <v>0</v>
      </c>
      <c r="Q60" s="14">
        <f t="shared" si="18"/>
        <v>0</v>
      </c>
      <c r="R60" s="14">
        <f t="shared" si="19"/>
        <v>0</v>
      </c>
      <c r="S60" s="14"/>
    </row>
    <row r="61" spans="1:1208" x14ac:dyDescent="0.25">
      <c r="A61" s="3">
        <v>6514</v>
      </c>
      <c r="B61" s="170">
        <f t="shared" ref="B61:C61" si="27">B28</f>
        <v>0</v>
      </c>
      <c r="C61" s="170" t="str">
        <f t="shared" si="27"/>
        <v>Snr / Key Prsn</v>
      </c>
      <c r="D61" s="2"/>
      <c r="E61" s="16">
        <f t="shared" si="16"/>
        <v>0</v>
      </c>
      <c r="M61" s="14">
        <f t="shared" si="18"/>
        <v>0</v>
      </c>
      <c r="N61" s="14">
        <f t="shared" si="18"/>
        <v>0</v>
      </c>
      <c r="O61" s="14">
        <f t="shared" si="18"/>
        <v>0</v>
      </c>
      <c r="P61" s="14">
        <f t="shared" si="18"/>
        <v>0</v>
      </c>
      <c r="Q61" s="14">
        <f t="shared" si="18"/>
        <v>0</v>
      </c>
      <c r="R61" s="14">
        <f t="shared" si="19"/>
        <v>0</v>
      </c>
      <c r="S61" s="14"/>
    </row>
    <row r="62" spans="1:1208" x14ac:dyDescent="0.25">
      <c r="A62" s="3">
        <v>6514</v>
      </c>
      <c r="B62" s="171"/>
      <c r="C62" s="171"/>
      <c r="D62" s="2"/>
      <c r="E62" s="16">
        <f t="shared" si="16"/>
        <v>0</v>
      </c>
      <c r="M62" s="14">
        <f t="shared" ref="M62:Q62" si="28">ROUND(M29*$E62,0)</f>
        <v>0</v>
      </c>
      <c r="N62" s="14">
        <f t="shared" si="28"/>
        <v>0</v>
      </c>
      <c r="O62" s="14">
        <f t="shared" si="28"/>
        <v>0</v>
      </c>
      <c r="P62" s="14">
        <f t="shared" si="28"/>
        <v>0</v>
      </c>
      <c r="Q62" s="14">
        <f t="shared" si="28"/>
        <v>0</v>
      </c>
      <c r="R62" s="14">
        <f t="shared" si="19"/>
        <v>0</v>
      </c>
      <c r="S62" s="14"/>
    </row>
    <row r="63" spans="1:1208" s="4" customFormat="1" x14ac:dyDescent="0.25">
      <c r="B63" s="35" t="s">
        <v>70</v>
      </c>
      <c r="C63" s="35"/>
      <c r="D63" s="35"/>
      <c r="E63" s="35"/>
      <c r="F63" s="36"/>
      <c r="G63" s="36"/>
      <c r="H63" s="35"/>
      <c r="I63" s="35"/>
      <c r="J63" s="35"/>
      <c r="K63" s="35"/>
      <c r="L63" s="35"/>
      <c r="M63" s="36">
        <f>SUM(M45:M62)</f>
        <v>0</v>
      </c>
      <c r="N63" s="36">
        <f t="shared" ref="N63:R63" si="29">SUM(N45:N62)</f>
        <v>0</v>
      </c>
      <c r="O63" s="36">
        <f t="shared" si="29"/>
        <v>0</v>
      </c>
      <c r="P63" s="36">
        <f t="shared" si="29"/>
        <v>0</v>
      </c>
      <c r="Q63" s="36">
        <f t="shared" si="29"/>
        <v>0</v>
      </c>
      <c r="R63" s="36">
        <f t="shared" si="29"/>
        <v>0</v>
      </c>
      <c r="S63" s="68">
        <f>SUM(M63:Q63)</f>
        <v>0</v>
      </c>
      <c r="T63" s="28"/>
      <c r="U63" s="28"/>
      <c r="V63" s="28"/>
      <c r="W63" s="2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28"/>
      <c r="BF63" s="28"/>
      <c r="BG63" s="28"/>
      <c r="BH63" s="28"/>
      <c r="BI63" s="28"/>
      <c r="BJ63" s="28"/>
      <c r="BK63" s="28"/>
      <c r="BL63" s="28"/>
      <c r="BM63" s="28"/>
      <c r="BN63" s="28"/>
      <c r="BO63" s="28"/>
      <c r="BP63" s="28"/>
      <c r="BQ63" s="28"/>
      <c r="BR63" s="28"/>
      <c r="BS63" s="28"/>
      <c r="BT63" s="28"/>
      <c r="BU63" s="28"/>
      <c r="BV63" s="28"/>
      <c r="BW63" s="28"/>
      <c r="BX63" s="28"/>
      <c r="BY63" s="28"/>
      <c r="BZ63" s="28"/>
      <c r="CA63" s="28"/>
      <c r="CB63" s="28"/>
      <c r="CC63" s="28"/>
      <c r="CD63" s="28"/>
      <c r="CE63" s="28"/>
      <c r="CF63" s="28"/>
      <c r="CG63" s="28"/>
      <c r="CH63" s="28"/>
      <c r="CI63" s="28"/>
      <c r="CJ63" s="28"/>
      <c r="CK63" s="28"/>
      <c r="CL63" s="28"/>
      <c r="CM63" s="28"/>
      <c r="CN63" s="28"/>
      <c r="CO63" s="28"/>
      <c r="CP63" s="28"/>
      <c r="CQ63" s="28"/>
      <c r="CR63" s="28"/>
      <c r="CS63" s="28"/>
      <c r="CT63" s="28"/>
      <c r="CU63" s="28"/>
      <c r="CV63" s="28"/>
      <c r="CW63" s="28"/>
      <c r="CX63" s="28"/>
      <c r="CY63" s="28"/>
      <c r="CZ63" s="28"/>
      <c r="DA63" s="28"/>
      <c r="DB63" s="28"/>
      <c r="DC63" s="28"/>
      <c r="DD63" s="28"/>
      <c r="DE63" s="28"/>
      <c r="DF63" s="28"/>
      <c r="DG63" s="28"/>
      <c r="DH63" s="28"/>
      <c r="DI63" s="28"/>
      <c r="DJ63" s="28"/>
      <c r="DK63" s="28"/>
      <c r="DL63" s="28"/>
      <c r="DM63" s="28"/>
      <c r="DN63" s="28"/>
      <c r="DO63" s="28"/>
      <c r="DP63" s="28"/>
      <c r="DQ63" s="28"/>
      <c r="DR63" s="28"/>
      <c r="DS63" s="28"/>
      <c r="DT63" s="28"/>
      <c r="DU63" s="28"/>
      <c r="DV63" s="28"/>
      <c r="DW63" s="28"/>
      <c r="DX63" s="28"/>
      <c r="DY63" s="28"/>
      <c r="DZ63" s="28"/>
      <c r="EA63" s="28"/>
      <c r="EB63" s="28"/>
      <c r="EC63" s="28"/>
      <c r="ED63" s="28"/>
      <c r="EE63" s="28"/>
      <c r="EF63" s="28"/>
      <c r="EG63" s="28"/>
      <c r="EH63" s="28"/>
      <c r="EI63" s="28"/>
      <c r="EJ63" s="28"/>
      <c r="EK63" s="28"/>
      <c r="EL63" s="28"/>
      <c r="EM63" s="28"/>
      <c r="EN63" s="28"/>
      <c r="EO63" s="28"/>
      <c r="EP63" s="28"/>
      <c r="EQ63" s="28"/>
      <c r="ER63" s="28"/>
      <c r="ES63" s="28"/>
      <c r="ET63" s="28"/>
      <c r="EU63" s="28"/>
      <c r="EV63" s="28"/>
      <c r="EW63" s="28"/>
      <c r="EX63" s="28"/>
      <c r="EY63" s="28"/>
      <c r="EZ63" s="28"/>
      <c r="FA63" s="28"/>
      <c r="FB63" s="28"/>
      <c r="FC63" s="28"/>
      <c r="FD63" s="28"/>
      <c r="FE63" s="28"/>
      <c r="FF63" s="28"/>
      <c r="FG63" s="28"/>
      <c r="FH63" s="28"/>
      <c r="FI63" s="28"/>
      <c r="FJ63" s="28"/>
      <c r="FK63" s="28"/>
      <c r="FL63" s="28"/>
      <c r="FM63" s="28"/>
      <c r="FN63" s="28"/>
      <c r="FO63" s="28"/>
      <c r="FP63" s="28"/>
      <c r="FQ63" s="28"/>
      <c r="FR63" s="28"/>
      <c r="FS63" s="28"/>
      <c r="FT63" s="28"/>
      <c r="FU63" s="28"/>
      <c r="FV63" s="28"/>
      <c r="FW63" s="28"/>
      <c r="FX63" s="28"/>
      <c r="FY63" s="28"/>
      <c r="FZ63" s="28"/>
      <c r="GA63" s="28"/>
      <c r="GB63" s="28"/>
      <c r="GC63" s="28"/>
      <c r="GD63" s="28"/>
      <c r="GE63" s="28"/>
      <c r="GF63" s="28"/>
      <c r="GG63" s="28"/>
      <c r="GH63" s="28"/>
      <c r="GI63" s="28"/>
      <c r="GJ63" s="28"/>
      <c r="GK63" s="28"/>
      <c r="GL63" s="28"/>
      <c r="GM63" s="28"/>
      <c r="GN63" s="28"/>
      <c r="GO63" s="28"/>
      <c r="GP63" s="28"/>
      <c r="GQ63" s="28"/>
      <c r="GR63" s="28"/>
      <c r="GS63" s="28"/>
      <c r="GT63" s="28"/>
      <c r="GU63" s="28"/>
      <c r="GV63" s="28"/>
      <c r="GW63" s="28"/>
      <c r="GX63" s="28"/>
      <c r="GY63" s="28"/>
      <c r="GZ63" s="28"/>
      <c r="HA63" s="28"/>
      <c r="HB63" s="28"/>
      <c r="HC63" s="28"/>
      <c r="HD63" s="28"/>
      <c r="HE63" s="28"/>
      <c r="HF63" s="28"/>
      <c r="HG63" s="28"/>
      <c r="HH63" s="28"/>
      <c r="HI63" s="28"/>
      <c r="HJ63" s="28"/>
      <c r="HK63" s="28"/>
      <c r="HL63" s="28"/>
      <c r="HM63" s="28"/>
      <c r="HN63" s="28"/>
      <c r="HO63" s="28"/>
      <c r="HP63" s="28"/>
      <c r="HQ63" s="28"/>
      <c r="HR63" s="28"/>
      <c r="HS63" s="28"/>
      <c r="HT63" s="28"/>
      <c r="HU63" s="28"/>
      <c r="HV63" s="28"/>
      <c r="HW63" s="28"/>
      <c r="HX63" s="28"/>
      <c r="HY63" s="28"/>
      <c r="HZ63" s="28"/>
      <c r="IA63" s="28"/>
      <c r="IB63" s="28"/>
      <c r="IC63" s="28"/>
      <c r="ID63" s="28"/>
      <c r="IE63" s="28"/>
      <c r="IF63" s="28"/>
      <c r="IG63" s="28"/>
      <c r="IH63" s="28"/>
      <c r="II63" s="28"/>
      <c r="IJ63" s="28"/>
      <c r="IK63" s="28"/>
      <c r="IL63" s="28"/>
      <c r="IM63" s="28"/>
      <c r="IN63" s="28"/>
      <c r="IO63" s="28"/>
      <c r="IP63" s="28"/>
      <c r="IQ63" s="28"/>
      <c r="IR63" s="28"/>
      <c r="IS63" s="28"/>
      <c r="IT63" s="28"/>
      <c r="IU63" s="28"/>
      <c r="IV63" s="28"/>
      <c r="IW63" s="28"/>
      <c r="IX63" s="28"/>
      <c r="IY63" s="28"/>
      <c r="IZ63" s="28"/>
      <c r="JA63" s="28"/>
      <c r="JB63" s="28"/>
      <c r="JC63" s="28"/>
      <c r="JD63" s="28"/>
      <c r="JE63" s="28"/>
      <c r="JF63" s="28"/>
      <c r="JG63" s="28"/>
      <c r="JH63" s="28"/>
      <c r="JI63" s="28"/>
      <c r="JJ63" s="28"/>
      <c r="JK63" s="28"/>
      <c r="JL63" s="28"/>
      <c r="JM63" s="28"/>
      <c r="JN63" s="28"/>
      <c r="JO63" s="28"/>
      <c r="JP63" s="28"/>
      <c r="JQ63" s="28"/>
      <c r="JR63" s="28"/>
      <c r="JS63" s="28"/>
      <c r="JT63" s="28"/>
      <c r="JU63" s="28"/>
      <c r="JV63" s="28"/>
      <c r="JW63" s="28"/>
      <c r="JX63" s="28"/>
      <c r="JY63" s="28"/>
      <c r="JZ63" s="28"/>
      <c r="KA63" s="28"/>
      <c r="KB63" s="28"/>
      <c r="KC63" s="28"/>
      <c r="KD63" s="28"/>
      <c r="KE63" s="28"/>
      <c r="KF63" s="28"/>
      <c r="KG63" s="28"/>
      <c r="KH63" s="28"/>
      <c r="KI63" s="28"/>
      <c r="KJ63" s="28"/>
      <c r="KK63" s="28"/>
      <c r="KL63" s="28"/>
      <c r="KM63" s="28"/>
      <c r="KN63" s="28"/>
      <c r="KO63" s="28"/>
      <c r="KP63" s="28"/>
      <c r="KQ63" s="28"/>
      <c r="KR63" s="28"/>
      <c r="KS63" s="28"/>
      <c r="KT63" s="28"/>
      <c r="KU63" s="28"/>
      <c r="KV63" s="28"/>
      <c r="KW63" s="28"/>
      <c r="KX63" s="28"/>
      <c r="KY63" s="28"/>
      <c r="KZ63" s="28"/>
      <c r="LA63" s="28"/>
      <c r="LB63" s="28"/>
      <c r="LC63" s="28"/>
      <c r="LD63" s="28"/>
      <c r="LE63" s="28"/>
      <c r="LF63" s="28"/>
      <c r="LG63" s="28"/>
      <c r="LH63" s="28"/>
      <c r="LI63" s="28"/>
      <c r="LJ63" s="28"/>
      <c r="LK63" s="28"/>
      <c r="LL63" s="28"/>
      <c r="LM63" s="28"/>
      <c r="LN63" s="28"/>
      <c r="LO63" s="28"/>
      <c r="LP63" s="28"/>
      <c r="LQ63" s="28"/>
      <c r="LR63" s="28"/>
      <c r="LS63" s="28"/>
      <c r="LT63" s="28"/>
      <c r="LU63" s="28"/>
      <c r="LV63" s="28"/>
      <c r="LW63" s="28"/>
      <c r="LX63" s="28"/>
      <c r="LY63" s="28"/>
      <c r="LZ63" s="28"/>
      <c r="MA63" s="28"/>
      <c r="MB63" s="28"/>
      <c r="MC63" s="28"/>
      <c r="MD63" s="28"/>
      <c r="ME63" s="28"/>
      <c r="MF63" s="28"/>
      <c r="MG63" s="28"/>
      <c r="MH63" s="28"/>
      <c r="MI63" s="28"/>
      <c r="MJ63" s="28"/>
      <c r="MK63" s="28"/>
      <c r="ML63" s="28"/>
      <c r="MM63" s="28"/>
      <c r="MN63" s="28"/>
      <c r="MO63" s="28"/>
      <c r="MP63" s="28"/>
      <c r="MQ63" s="28"/>
      <c r="MR63" s="28"/>
      <c r="MS63" s="28"/>
      <c r="MT63" s="28"/>
      <c r="MU63" s="28"/>
      <c r="MV63" s="28"/>
      <c r="MW63" s="28"/>
      <c r="MX63" s="28"/>
      <c r="MY63" s="28"/>
      <c r="MZ63" s="28"/>
      <c r="NA63" s="28"/>
      <c r="NB63" s="28"/>
      <c r="NC63" s="28"/>
      <c r="ND63" s="28"/>
      <c r="NE63" s="28"/>
      <c r="NF63" s="28"/>
      <c r="NG63" s="28"/>
      <c r="NH63" s="28"/>
      <c r="NI63" s="28"/>
      <c r="NJ63" s="28"/>
      <c r="NK63" s="28"/>
      <c r="NL63" s="28"/>
      <c r="NM63" s="28"/>
      <c r="NN63" s="28"/>
      <c r="NO63" s="28"/>
      <c r="NP63" s="28"/>
      <c r="NQ63" s="28"/>
      <c r="NR63" s="28"/>
      <c r="NS63" s="28"/>
      <c r="NT63" s="28"/>
      <c r="NU63" s="28"/>
      <c r="NV63" s="28"/>
      <c r="NW63" s="28"/>
      <c r="NX63" s="28"/>
      <c r="NY63" s="28"/>
      <c r="NZ63" s="28"/>
      <c r="OA63" s="28"/>
      <c r="OB63" s="28"/>
      <c r="OC63" s="28"/>
      <c r="OD63" s="28"/>
      <c r="OE63" s="28"/>
      <c r="OF63" s="28"/>
      <c r="OG63" s="28"/>
      <c r="OH63" s="28"/>
      <c r="OI63" s="28"/>
      <c r="OJ63" s="28"/>
      <c r="OK63" s="28"/>
      <c r="OL63" s="28"/>
      <c r="OM63" s="28"/>
      <c r="ON63" s="28"/>
      <c r="OO63" s="28"/>
      <c r="OP63" s="28"/>
      <c r="OQ63" s="28"/>
      <c r="OR63" s="28"/>
      <c r="OS63" s="28"/>
      <c r="OT63" s="28"/>
      <c r="OU63" s="28"/>
      <c r="OV63" s="28"/>
      <c r="OW63" s="28"/>
      <c r="OX63" s="28"/>
      <c r="OY63" s="28"/>
      <c r="OZ63" s="28"/>
      <c r="PA63" s="28"/>
      <c r="PB63" s="28"/>
      <c r="PC63" s="28"/>
      <c r="PD63" s="28"/>
      <c r="PE63" s="28"/>
      <c r="PF63" s="28"/>
      <c r="PG63" s="28"/>
      <c r="PH63" s="28"/>
      <c r="PI63" s="28"/>
      <c r="PJ63" s="28"/>
      <c r="PK63" s="28"/>
      <c r="PL63" s="28"/>
      <c r="PM63" s="28"/>
      <c r="PN63" s="28"/>
      <c r="PO63" s="28"/>
      <c r="PP63" s="28"/>
      <c r="PQ63" s="28"/>
      <c r="PR63" s="28"/>
      <c r="PS63" s="28"/>
      <c r="PT63" s="28"/>
      <c r="PU63" s="28"/>
      <c r="PV63" s="28"/>
      <c r="PW63" s="28"/>
      <c r="PX63" s="28"/>
      <c r="PY63" s="28"/>
      <c r="PZ63" s="28"/>
      <c r="QA63" s="28"/>
      <c r="QB63" s="28"/>
      <c r="QC63" s="28"/>
      <c r="QD63" s="28"/>
      <c r="QE63" s="28"/>
      <c r="QF63" s="28"/>
      <c r="QG63" s="28"/>
      <c r="QH63" s="28"/>
      <c r="QI63" s="28"/>
      <c r="QJ63" s="28"/>
      <c r="QK63" s="28"/>
      <c r="QL63" s="28"/>
      <c r="QM63" s="28"/>
      <c r="QN63" s="28"/>
      <c r="QO63" s="28"/>
      <c r="QP63" s="28"/>
      <c r="QQ63" s="28"/>
      <c r="QR63" s="28"/>
      <c r="QS63" s="28"/>
      <c r="QT63" s="28"/>
      <c r="QU63" s="28"/>
      <c r="QV63" s="28"/>
      <c r="QW63" s="28"/>
      <c r="QX63" s="28"/>
      <c r="QY63" s="28"/>
      <c r="QZ63" s="28"/>
      <c r="RA63" s="28"/>
      <c r="RB63" s="28"/>
      <c r="RC63" s="28"/>
      <c r="RD63" s="28"/>
      <c r="RE63" s="28"/>
      <c r="RF63" s="28"/>
      <c r="RG63" s="28"/>
      <c r="RH63" s="28"/>
      <c r="RI63" s="28"/>
      <c r="RJ63" s="28"/>
      <c r="RK63" s="28"/>
      <c r="RL63" s="28"/>
      <c r="RM63" s="28"/>
      <c r="RN63" s="28"/>
      <c r="RO63" s="28"/>
      <c r="RP63" s="28"/>
      <c r="RQ63" s="28"/>
      <c r="RR63" s="28"/>
      <c r="RS63" s="28"/>
      <c r="RT63" s="28"/>
      <c r="RU63" s="28"/>
      <c r="RV63" s="28"/>
      <c r="RW63" s="28"/>
      <c r="RX63" s="28"/>
      <c r="RY63" s="28"/>
      <c r="RZ63" s="28"/>
      <c r="SA63" s="28"/>
      <c r="SB63" s="28"/>
      <c r="SC63" s="28"/>
      <c r="SD63" s="28"/>
      <c r="SE63" s="28"/>
      <c r="SF63" s="28"/>
      <c r="SG63" s="28"/>
      <c r="SH63" s="28"/>
      <c r="SI63" s="28"/>
      <c r="SJ63" s="28"/>
      <c r="SK63" s="28"/>
      <c r="SL63" s="28"/>
      <c r="SM63" s="28"/>
      <c r="SN63" s="28"/>
      <c r="SO63" s="28"/>
      <c r="SP63" s="28"/>
      <c r="SQ63" s="28"/>
      <c r="SR63" s="28"/>
      <c r="SS63" s="28"/>
      <c r="ST63" s="28"/>
      <c r="SU63" s="28"/>
      <c r="SV63" s="28"/>
      <c r="SW63" s="28"/>
      <c r="SX63" s="28"/>
      <c r="SY63" s="28"/>
      <c r="SZ63" s="28"/>
      <c r="TA63" s="28"/>
      <c r="TB63" s="28"/>
      <c r="TC63" s="28"/>
      <c r="TD63" s="28"/>
      <c r="TE63" s="28"/>
      <c r="TF63" s="28"/>
      <c r="TG63" s="28"/>
      <c r="TH63" s="28"/>
      <c r="TI63" s="28"/>
      <c r="TJ63" s="28"/>
      <c r="TK63" s="28"/>
      <c r="TL63" s="28"/>
      <c r="TM63" s="28"/>
      <c r="TN63" s="28"/>
      <c r="TO63" s="28"/>
      <c r="TP63" s="28"/>
      <c r="TQ63" s="28"/>
      <c r="TR63" s="28"/>
      <c r="TS63" s="28"/>
      <c r="TT63" s="28"/>
      <c r="TU63" s="28"/>
      <c r="TV63" s="28"/>
      <c r="TW63" s="28"/>
      <c r="TX63" s="28"/>
      <c r="TY63" s="28"/>
      <c r="TZ63" s="28"/>
      <c r="UA63" s="28"/>
      <c r="UB63" s="28"/>
      <c r="UC63" s="28"/>
      <c r="UD63" s="28"/>
      <c r="UE63" s="28"/>
      <c r="UF63" s="28"/>
      <c r="UG63" s="28"/>
      <c r="UH63" s="28"/>
      <c r="UI63" s="28"/>
      <c r="UJ63" s="28"/>
      <c r="UK63" s="28"/>
      <c r="UL63" s="28"/>
      <c r="UM63" s="28"/>
      <c r="UN63" s="28"/>
      <c r="UO63" s="28"/>
      <c r="UP63" s="28"/>
      <c r="UQ63" s="28"/>
      <c r="UR63" s="28"/>
      <c r="US63" s="28"/>
      <c r="UT63" s="28"/>
      <c r="UU63" s="28"/>
      <c r="UV63" s="28"/>
      <c r="UW63" s="28"/>
      <c r="UX63" s="28"/>
      <c r="UY63" s="28"/>
      <c r="UZ63" s="28"/>
      <c r="VA63" s="28"/>
      <c r="VB63" s="28"/>
      <c r="VC63" s="28"/>
      <c r="VD63" s="28"/>
      <c r="VE63" s="28"/>
      <c r="VF63" s="28"/>
      <c r="VG63" s="28"/>
      <c r="VH63" s="28"/>
      <c r="VI63" s="28"/>
      <c r="VJ63" s="28"/>
      <c r="VK63" s="28"/>
      <c r="VL63" s="28"/>
      <c r="VM63" s="28"/>
      <c r="VN63" s="28"/>
      <c r="VO63" s="28"/>
      <c r="VP63" s="28"/>
      <c r="VQ63" s="28"/>
      <c r="VR63" s="28"/>
      <c r="VS63" s="28"/>
      <c r="VT63" s="28"/>
      <c r="VU63" s="28"/>
      <c r="VV63" s="28"/>
      <c r="VW63" s="28"/>
      <c r="VX63" s="28"/>
      <c r="VY63" s="28"/>
      <c r="VZ63" s="28"/>
      <c r="WA63" s="28"/>
      <c r="WB63" s="28"/>
      <c r="WC63" s="28"/>
      <c r="WD63" s="28"/>
      <c r="WE63" s="28"/>
      <c r="WF63" s="28"/>
      <c r="WG63" s="28"/>
      <c r="WH63" s="28"/>
      <c r="WI63" s="28"/>
      <c r="WJ63" s="28"/>
      <c r="WK63" s="28"/>
      <c r="WL63" s="28"/>
      <c r="WM63" s="28"/>
      <c r="WN63" s="28"/>
      <c r="WO63" s="28"/>
      <c r="WP63" s="28"/>
      <c r="WQ63" s="28"/>
      <c r="WR63" s="28"/>
      <c r="WS63" s="28"/>
      <c r="WT63" s="28"/>
      <c r="WU63" s="28"/>
      <c r="WV63" s="28"/>
      <c r="WW63" s="28"/>
      <c r="WX63" s="28"/>
      <c r="WY63" s="28"/>
      <c r="WZ63" s="28"/>
      <c r="XA63" s="28"/>
      <c r="XB63" s="28"/>
      <c r="XC63" s="28"/>
      <c r="XD63" s="28"/>
      <c r="XE63" s="28"/>
      <c r="XF63" s="28"/>
      <c r="XG63" s="28"/>
      <c r="XH63" s="28"/>
      <c r="XI63" s="28"/>
      <c r="XJ63" s="28"/>
      <c r="XK63" s="28"/>
      <c r="XL63" s="28"/>
      <c r="XM63" s="28"/>
      <c r="XN63" s="28"/>
      <c r="XO63" s="28"/>
      <c r="XP63" s="28"/>
      <c r="XQ63" s="28"/>
      <c r="XR63" s="28"/>
      <c r="XS63" s="28"/>
      <c r="XT63" s="28"/>
      <c r="XU63" s="28"/>
      <c r="XV63" s="28"/>
      <c r="XW63" s="28"/>
      <c r="XX63" s="28"/>
      <c r="XY63" s="28"/>
      <c r="XZ63" s="28"/>
      <c r="YA63" s="28"/>
      <c r="YB63" s="28"/>
      <c r="YC63" s="28"/>
      <c r="YD63" s="28"/>
      <c r="YE63" s="28"/>
      <c r="YF63" s="28"/>
      <c r="YG63" s="28"/>
      <c r="YH63" s="28"/>
      <c r="YI63" s="28"/>
      <c r="YJ63" s="28"/>
      <c r="YK63" s="28"/>
      <c r="YL63" s="28"/>
      <c r="YM63" s="28"/>
      <c r="YN63" s="28"/>
      <c r="YO63" s="28"/>
      <c r="YP63" s="28"/>
      <c r="YQ63" s="28"/>
      <c r="YR63" s="28"/>
      <c r="YS63" s="28"/>
      <c r="YT63" s="28"/>
      <c r="YU63" s="28"/>
      <c r="YV63" s="28"/>
      <c r="YW63" s="28"/>
      <c r="YX63" s="28"/>
      <c r="YY63" s="28"/>
      <c r="YZ63" s="28"/>
      <c r="ZA63" s="28"/>
      <c r="ZB63" s="28"/>
      <c r="ZC63" s="28"/>
      <c r="ZD63" s="28"/>
      <c r="ZE63" s="28"/>
      <c r="ZF63" s="28"/>
      <c r="ZG63" s="28"/>
      <c r="ZH63" s="28"/>
      <c r="ZI63" s="28"/>
      <c r="ZJ63" s="28"/>
      <c r="ZK63" s="28"/>
      <c r="ZL63" s="28"/>
      <c r="ZM63" s="28"/>
      <c r="ZN63" s="28"/>
      <c r="ZO63" s="28"/>
      <c r="ZP63" s="28"/>
      <c r="ZQ63" s="28"/>
      <c r="ZR63" s="28"/>
      <c r="ZS63" s="28"/>
      <c r="ZT63" s="28"/>
      <c r="ZU63" s="28"/>
      <c r="ZV63" s="28"/>
      <c r="ZW63" s="28"/>
      <c r="ZX63" s="28"/>
      <c r="ZY63" s="28"/>
      <c r="ZZ63" s="28"/>
      <c r="AAA63" s="28"/>
      <c r="AAB63" s="28"/>
      <c r="AAC63" s="28"/>
      <c r="AAD63" s="28"/>
      <c r="AAE63" s="28"/>
      <c r="AAF63" s="28"/>
      <c r="AAG63" s="28"/>
      <c r="AAH63" s="28"/>
      <c r="AAI63" s="28"/>
      <c r="AAJ63" s="28"/>
      <c r="AAK63" s="28"/>
      <c r="AAL63" s="28"/>
      <c r="AAM63" s="28"/>
      <c r="AAN63" s="28"/>
      <c r="AAO63" s="28"/>
      <c r="AAP63" s="28"/>
      <c r="AAQ63" s="28"/>
      <c r="AAR63" s="28"/>
      <c r="AAS63" s="28"/>
      <c r="AAT63" s="28"/>
      <c r="AAU63" s="28"/>
      <c r="AAV63" s="28"/>
      <c r="AAW63" s="28"/>
      <c r="AAX63" s="28"/>
      <c r="AAY63" s="28"/>
      <c r="AAZ63" s="28"/>
      <c r="ABA63" s="28"/>
      <c r="ABB63" s="28"/>
      <c r="ABC63" s="28"/>
      <c r="ABD63" s="28"/>
      <c r="ABE63" s="28"/>
      <c r="ABF63" s="28"/>
      <c r="ABG63" s="28"/>
      <c r="ABH63" s="28"/>
      <c r="ABI63" s="28"/>
      <c r="ABJ63" s="28"/>
      <c r="ABK63" s="28"/>
      <c r="ABL63" s="28"/>
      <c r="ABM63" s="28"/>
      <c r="ABN63" s="28"/>
      <c r="ABO63" s="28"/>
      <c r="ABP63" s="28"/>
      <c r="ABQ63" s="28"/>
      <c r="ABR63" s="28"/>
      <c r="ABS63" s="28"/>
      <c r="ABT63" s="28"/>
      <c r="ABU63" s="28"/>
      <c r="ABV63" s="28"/>
      <c r="ABW63" s="28"/>
      <c r="ABX63" s="28"/>
      <c r="ABY63" s="28"/>
      <c r="ABZ63" s="28"/>
      <c r="ACA63" s="28"/>
      <c r="ACB63" s="28"/>
      <c r="ACC63" s="28"/>
      <c r="ACD63" s="28"/>
      <c r="ACE63" s="28"/>
      <c r="ACF63" s="28"/>
      <c r="ACG63" s="28"/>
      <c r="ACH63" s="28"/>
      <c r="ACI63" s="28"/>
      <c r="ACJ63" s="28"/>
      <c r="ACK63" s="28"/>
      <c r="ACL63" s="28"/>
      <c r="ACM63" s="28"/>
      <c r="ACN63" s="28"/>
      <c r="ACO63" s="28"/>
      <c r="ACP63" s="28"/>
      <c r="ACQ63" s="28"/>
      <c r="ACR63" s="28"/>
      <c r="ACS63" s="28"/>
      <c r="ACT63" s="28"/>
      <c r="ACU63" s="28"/>
      <c r="ACV63" s="28"/>
      <c r="ACW63" s="28"/>
      <c r="ACX63" s="28"/>
      <c r="ACY63" s="28"/>
      <c r="ACZ63" s="28"/>
      <c r="ADA63" s="28"/>
      <c r="ADB63" s="28"/>
      <c r="ADC63" s="28"/>
      <c r="ADD63" s="28"/>
      <c r="ADE63" s="28"/>
      <c r="ADF63" s="28"/>
      <c r="ADG63" s="28"/>
      <c r="ADH63" s="28"/>
      <c r="ADI63" s="28"/>
      <c r="ADJ63" s="28"/>
      <c r="ADK63" s="28"/>
      <c r="ADL63" s="28"/>
      <c r="ADM63" s="28"/>
      <c r="ADN63" s="28"/>
      <c r="ADO63" s="28"/>
      <c r="ADP63" s="28"/>
      <c r="ADQ63" s="28"/>
      <c r="ADR63" s="28"/>
      <c r="ADS63" s="28"/>
      <c r="ADT63" s="28"/>
      <c r="ADU63" s="28"/>
      <c r="ADV63" s="28"/>
      <c r="ADW63" s="28"/>
      <c r="ADX63" s="28"/>
      <c r="ADY63" s="28"/>
      <c r="ADZ63" s="28"/>
      <c r="AEA63" s="28"/>
      <c r="AEB63" s="28"/>
      <c r="AEC63" s="28"/>
      <c r="AED63" s="28"/>
      <c r="AEE63" s="28"/>
      <c r="AEF63" s="28"/>
      <c r="AEG63" s="28"/>
      <c r="AEH63" s="28"/>
      <c r="AEI63" s="28"/>
      <c r="AEJ63" s="28"/>
      <c r="AEK63" s="28"/>
      <c r="AEL63" s="28"/>
      <c r="AEM63" s="28"/>
      <c r="AEN63" s="28"/>
      <c r="AEO63" s="28"/>
      <c r="AEP63" s="28"/>
      <c r="AEQ63" s="28"/>
      <c r="AER63" s="28"/>
      <c r="AES63" s="28"/>
      <c r="AET63" s="28"/>
      <c r="AEU63" s="28"/>
      <c r="AEV63" s="28"/>
      <c r="AEW63" s="28"/>
      <c r="AEX63" s="28"/>
      <c r="AEY63" s="28"/>
      <c r="AEZ63" s="28"/>
      <c r="AFA63" s="28"/>
      <c r="AFB63" s="28"/>
      <c r="AFC63" s="28"/>
      <c r="AFD63" s="28"/>
      <c r="AFE63" s="28"/>
      <c r="AFF63" s="28"/>
      <c r="AFG63" s="28"/>
      <c r="AFH63" s="28"/>
      <c r="AFI63" s="28"/>
      <c r="AFJ63" s="28"/>
      <c r="AFK63" s="28"/>
      <c r="AFL63" s="28"/>
      <c r="AFM63" s="28"/>
      <c r="AFN63" s="28"/>
      <c r="AFO63" s="28"/>
      <c r="AFP63" s="28"/>
      <c r="AFQ63" s="28"/>
      <c r="AFR63" s="28"/>
      <c r="AFS63" s="28"/>
      <c r="AFT63" s="28"/>
      <c r="AFU63" s="28"/>
      <c r="AFV63" s="28"/>
      <c r="AFW63" s="28"/>
      <c r="AFX63" s="28"/>
      <c r="AFY63" s="28"/>
      <c r="AFZ63" s="28"/>
      <c r="AGA63" s="28"/>
      <c r="AGB63" s="28"/>
      <c r="AGC63" s="28"/>
      <c r="AGD63" s="28"/>
      <c r="AGE63" s="28"/>
      <c r="AGF63" s="28"/>
      <c r="AGG63" s="28"/>
      <c r="AGH63" s="28"/>
      <c r="AGI63" s="28"/>
      <c r="AGJ63" s="28"/>
      <c r="AGK63" s="28"/>
      <c r="AGL63" s="28"/>
      <c r="AGM63" s="28"/>
      <c r="AGN63" s="28"/>
      <c r="AGO63" s="28"/>
      <c r="AGP63" s="28"/>
      <c r="AGQ63" s="28"/>
      <c r="AGR63" s="28"/>
      <c r="AGS63" s="28"/>
      <c r="AGT63" s="28"/>
      <c r="AGU63" s="28"/>
      <c r="AGV63" s="28"/>
      <c r="AGW63" s="28"/>
      <c r="AGX63" s="28"/>
      <c r="AGY63" s="28"/>
      <c r="AGZ63" s="28"/>
      <c r="AHA63" s="28"/>
      <c r="AHB63" s="28"/>
      <c r="AHC63" s="28"/>
      <c r="AHD63" s="28"/>
      <c r="AHE63" s="28"/>
      <c r="AHF63" s="28"/>
      <c r="AHG63" s="28"/>
      <c r="AHH63" s="28"/>
      <c r="AHI63" s="28"/>
      <c r="AHJ63" s="28"/>
      <c r="AHK63" s="28"/>
      <c r="AHL63" s="28"/>
      <c r="AHM63" s="28"/>
      <c r="AHN63" s="28"/>
      <c r="AHO63" s="28"/>
      <c r="AHP63" s="28"/>
      <c r="AHQ63" s="28"/>
      <c r="AHR63" s="28"/>
      <c r="AHS63" s="28"/>
      <c r="AHT63" s="28"/>
      <c r="AHU63" s="28"/>
      <c r="AHV63" s="28"/>
      <c r="AHW63" s="28"/>
      <c r="AHX63" s="28"/>
      <c r="AHY63" s="28"/>
      <c r="AHZ63" s="28"/>
      <c r="AIA63" s="28"/>
      <c r="AIB63" s="28"/>
      <c r="AIC63" s="28"/>
      <c r="AID63" s="28"/>
      <c r="AIE63" s="28"/>
      <c r="AIF63" s="28"/>
      <c r="AIG63" s="28"/>
      <c r="AIH63" s="28"/>
      <c r="AII63" s="28"/>
      <c r="AIJ63" s="28"/>
      <c r="AIK63" s="28"/>
      <c r="AIL63" s="28"/>
      <c r="AIM63" s="28"/>
      <c r="AIN63" s="28"/>
      <c r="AIO63" s="28"/>
      <c r="AIP63" s="28"/>
      <c r="AIQ63" s="28"/>
      <c r="AIR63" s="28"/>
      <c r="AIS63" s="28"/>
      <c r="AIT63" s="28"/>
      <c r="AIU63" s="28"/>
      <c r="AIV63" s="28"/>
      <c r="AIW63" s="28"/>
      <c r="AIX63" s="28"/>
      <c r="AIY63" s="28"/>
      <c r="AIZ63" s="28"/>
      <c r="AJA63" s="28"/>
      <c r="AJB63" s="28"/>
      <c r="AJC63" s="28"/>
      <c r="AJD63" s="28"/>
      <c r="AJE63" s="28"/>
      <c r="AJF63" s="28"/>
      <c r="AJG63" s="28"/>
      <c r="AJH63" s="28"/>
      <c r="AJI63" s="28"/>
      <c r="AJJ63" s="28"/>
      <c r="AJK63" s="28"/>
      <c r="AJL63" s="28"/>
      <c r="AJM63" s="28"/>
      <c r="AJN63" s="28"/>
      <c r="AJO63" s="28"/>
      <c r="AJP63" s="28"/>
      <c r="AJQ63" s="28"/>
      <c r="AJR63" s="28"/>
      <c r="AJS63" s="28"/>
      <c r="AJT63" s="28"/>
      <c r="AJU63" s="28"/>
      <c r="AJV63" s="28"/>
      <c r="AJW63" s="28"/>
      <c r="AJX63" s="28"/>
      <c r="AJY63" s="28"/>
      <c r="AJZ63" s="28"/>
      <c r="AKA63" s="28"/>
      <c r="AKB63" s="28"/>
      <c r="AKC63" s="28"/>
      <c r="AKD63" s="28"/>
      <c r="AKE63" s="28"/>
      <c r="AKF63" s="28"/>
      <c r="AKG63" s="28"/>
      <c r="AKH63" s="28"/>
      <c r="AKI63" s="28"/>
      <c r="AKJ63" s="28"/>
      <c r="AKK63" s="28"/>
      <c r="AKL63" s="28"/>
      <c r="AKM63" s="28"/>
      <c r="AKN63" s="28"/>
      <c r="AKO63" s="28"/>
      <c r="AKP63" s="28"/>
      <c r="AKQ63" s="28"/>
      <c r="AKR63" s="28"/>
      <c r="AKS63" s="28"/>
      <c r="AKT63" s="28"/>
      <c r="AKU63" s="28"/>
      <c r="AKV63" s="28"/>
      <c r="AKW63" s="28"/>
      <c r="AKX63" s="28"/>
      <c r="AKY63" s="28"/>
      <c r="AKZ63" s="28"/>
      <c r="ALA63" s="28"/>
      <c r="ALB63" s="28"/>
      <c r="ALC63" s="28"/>
      <c r="ALD63" s="28"/>
      <c r="ALE63" s="28"/>
      <c r="ALF63" s="28"/>
      <c r="ALG63" s="28"/>
      <c r="ALH63" s="28"/>
      <c r="ALI63" s="28"/>
      <c r="ALJ63" s="28"/>
      <c r="ALK63" s="28"/>
      <c r="ALL63" s="28"/>
      <c r="ALM63" s="28"/>
      <c r="ALN63" s="28"/>
      <c r="ALO63" s="28"/>
      <c r="ALP63" s="28"/>
      <c r="ALQ63" s="28"/>
      <c r="ALR63" s="28"/>
      <c r="ALS63" s="28"/>
      <c r="ALT63" s="28"/>
      <c r="ALU63" s="28"/>
      <c r="ALV63" s="28"/>
      <c r="ALW63" s="28"/>
      <c r="ALX63" s="28"/>
      <c r="ALY63" s="28"/>
      <c r="ALZ63" s="28"/>
      <c r="AMA63" s="28"/>
      <c r="AMB63" s="28"/>
      <c r="AMC63" s="28"/>
      <c r="AMD63" s="28"/>
      <c r="AME63" s="28"/>
      <c r="AMF63" s="28"/>
      <c r="AMG63" s="28"/>
      <c r="AMH63" s="28"/>
      <c r="AMI63" s="28"/>
      <c r="AMJ63" s="28"/>
      <c r="AMK63" s="28"/>
      <c r="AML63" s="28"/>
      <c r="AMM63" s="28"/>
      <c r="AMN63" s="28"/>
      <c r="AMO63" s="28"/>
      <c r="AMP63" s="28"/>
      <c r="AMQ63" s="28"/>
      <c r="AMR63" s="28"/>
      <c r="AMS63" s="28"/>
      <c r="AMT63" s="28"/>
      <c r="AMU63" s="28"/>
      <c r="AMV63" s="28"/>
      <c r="AMW63" s="28"/>
      <c r="AMX63" s="28"/>
      <c r="AMY63" s="28"/>
      <c r="AMZ63" s="28"/>
      <c r="ANA63" s="28"/>
      <c r="ANB63" s="28"/>
      <c r="ANC63" s="28"/>
      <c r="AND63" s="28"/>
      <c r="ANE63" s="28"/>
      <c r="ANF63" s="28"/>
      <c r="ANG63" s="28"/>
      <c r="ANH63" s="28"/>
      <c r="ANI63" s="28"/>
      <c r="ANJ63" s="28"/>
      <c r="ANK63" s="28"/>
      <c r="ANL63" s="28"/>
      <c r="ANM63" s="28"/>
      <c r="ANN63" s="28"/>
      <c r="ANO63" s="28"/>
      <c r="ANP63" s="28"/>
      <c r="ANQ63" s="28"/>
      <c r="ANR63" s="28"/>
      <c r="ANS63" s="28"/>
      <c r="ANT63" s="28"/>
      <c r="ANU63" s="28"/>
      <c r="ANV63" s="28"/>
      <c r="ANW63" s="28"/>
      <c r="ANX63" s="28"/>
      <c r="ANY63" s="28"/>
      <c r="ANZ63" s="28"/>
      <c r="AOA63" s="28"/>
      <c r="AOB63" s="28"/>
      <c r="AOC63" s="28"/>
      <c r="AOD63" s="28"/>
      <c r="AOE63" s="28"/>
      <c r="AOF63" s="28"/>
      <c r="AOG63" s="28"/>
      <c r="AOH63" s="28"/>
      <c r="AOI63" s="28"/>
      <c r="AOJ63" s="28"/>
      <c r="AOK63" s="28"/>
      <c r="AOL63" s="28"/>
      <c r="AOM63" s="28"/>
      <c r="AON63" s="28"/>
      <c r="AOO63" s="28"/>
      <c r="AOP63" s="28"/>
      <c r="AOQ63" s="28"/>
      <c r="AOR63" s="28"/>
      <c r="AOS63" s="28"/>
      <c r="AOT63" s="28"/>
      <c r="AOU63" s="28"/>
      <c r="AOV63" s="28"/>
      <c r="AOW63" s="28"/>
      <c r="AOX63" s="28"/>
      <c r="AOY63" s="28"/>
      <c r="AOZ63" s="28"/>
      <c r="APA63" s="28"/>
      <c r="APB63" s="28"/>
      <c r="APC63" s="28"/>
      <c r="APD63" s="28"/>
      <c r="APE63" s="28"/>
      <c r="APF63" s="28"/>
      <c r="APG63" s="28"/>
      <c r="APH63" s="28"/>
      <c r="API63" s="28"/>
      <c r="APJ63" s="28"/>
      <c r="APK63" s="28"/>
      <c r="APL63" s="28"/>
      <c r="APM63" s="28"/>
      <c r="APN63" s="28"/>
      <c r="APO63" s="28"/>
      <c r="APP63" s="28"/>
      <c r="APQ63" s="28"/>
      <c r="APR63" s="28"/>
      <c r="APS63" s="28"/>
      <c r="APT63" s="28"/>
      <c r="APU63" s="28"/>
      <c r="APV63" s="28"/>
      <c r="APW63" s="28"/>
      <c r="APX63" s="28"/>
      <c r="APY63" s="28"/>
      <c r="APZ63" s="28"/>
      <c r="AQA63" s="28"/>
      <c r="AQB63" s="28"/>
      <c r="AQC63" s="28"/>
      <c r="AQD63" s="28"/>
      <c r="AQE63" s="28"/>
      <c r="AQF63" s="28"/>
      <c r="AQG63" s="28"/>
      <c r="AQH63" s="28"/>
      <c r="AQI63" s="28"/>
      <c r="AQJ63" s="28"/>
      <c r="AQK63" s="28"/>
      <c r="AQL63" s="28"/>
      <c r="AQM63" s="28"/>
      <c r="AQN63" s="28"/>
      <c r="AQO63" s="28"/>
      <c r="AQP63" s="28"/>
      <c r="AQQ63" s="28"/>
      <c r="AQR63" s="28"/>
      <c r="AQS63" s="28"/>
      <c r="AQT63" s="28"/>
      <c r="AQU63" s="28"/>
      <c r="AQV63" s="28"/>
      <c r="AQW63" s="28"/>
      <c r="AQX63" s="28"/>
      <c r="AQY63" s="28"/>
      <c r="AQZ63" s="28"/>
      <c r="ARA63" s="28"/>
      <c r="ARB63" s="28"/>
      <c r="ARC63" s="28"/>
      <c r="ARD63" s="28"/>
      <c r="ARE63" s="28"/>
      <c r="ARF63" s="28"/>
      <c r="ARG63" s="28"/>
      <c r="ARH63" s="28"/>
      <c r="ARI63" s="28"/>
      <c r="ARJ63" s="28"/>
      <c r="ARK63" s="28"/>
      <c r="ARL63" s="28"/>
      <c r="ARM63" s="28"/>
      <c r="ARN63" s="28"/>
      <c r="ARO63" s="28"/>
      <c r="ARP63" s="28"/>
      <c r="ARQ63" s="28"/>
      <c r="ARR63" s="28"/>
      <c r="ARS63" s="28"/>
      <c r="ART63" s="28"/>
      <c r="ARU63" s="28"/>
      <c r="ARV63" s="28"/>
      <c r="ARW63" s="28"/>
      <c r="ARX63" s="28"/>
      <c r="ARY63" s="28"/>
      <c r="ARZ63" s="28"/>
      <c r="ASA63" s="28"/>
      <c r="ASB63" s="28"/>
      <c r="ASC63" s="28"/>
      <c r="ASD63" s="28"/>
      <c r="ASE63" s="28"/>
      <c r="ASF63" s="28"/>
      <c r="ASG63" s="28"/>
      <c r="ASH63" s="28"/>
      <c r="ASI63" s="28"/>
      <c r="ASJ63" s="28"/>
      <c r="ASK63" s="28"/>
      <c r="ASL63" s="28"/>
      <c r="ASM63" s="28"/>
      <c r="ASN63" s="28"/>
      <c r="ASO63" s="28"/>
      <c r="ASP63" s="28"/>
      <c r="ASQ63" s="28"/>
      <c r="ASR63" s="28"/>
      <c r="ASS63" s="28"/>
      <c r="AST63" s="28"/>
      <c r="ASU63" s="28"/>
      <c r="ASV63" s="28"/>
      <c r="ASW63" s="28"/>
      <c r="ASX63" s="28"/>
      <c r="ASY63" s="28"/>
      <c r="ASZ63" s="28"/>
      <c r="ATA63" s="28"/>
      <c r="ATB63" s="28"/>
      <c r="ATC63" s="28"/>
      <c r="ATD63" s="28"/>
      <c r="ATE63" s="28"/>
      <c r="ATF63" s="28"/>
      <c r="ATG63" s="28"/>
      <c r="ATH63" s="28"/>
      <c r="ATI63" s="28"/>
      <c r="ATJ63" s="28"/>
      <c r="ATK63" s="28"/>
      <c r="ATL63" s="28"/>
    </row>
    <row r="64" spans="1:1208" s="20" customFormat="1" x14ac:dyDescent="0.25">
      <c r="B64" s="28"/>
      <c r="F64" s="34"/>
      <c r="G64" s="34"/>
    </row>
    <row r="65" spans="1:1208" s="4" customFormat="1" x14ac:dyDescent="0.25">
      <c r="B65" s="38" t="s">
        <v>71</v>
      </c>
      <c r="C65" s="38"/>
      <c r="D65" s="38"/>
      <c r="E65" s="38" t="s">
        <v>190</v>
      </c>
      <c r="F65" s="42"/>
      <c r="G65" s="42"/>
      <c r="H65" s="38"/>
      <c r="I65" s="38"/>
      <c r="J65" s="38"/>
      <c r="K65" s="38"/>
      <c r="L65" s="38"/>
      <c r="M65" s="38" t="str">
        <f>M44</f>
        <v>BP 1</v>
      </c>
      <c r="N65" s="38" t="str">
        <f t="shared" ref="N65:R65" si="30">N44</f>
        <v>BP 2</v>
      </c>
      <c r="O65" s="38" t="str">
        <f t="shared" si="30"/>
        <v>BP 3</v>
      </c>
      <c r="P65" s="38" t="str">
        <f t="shared" si="30"/>
        <v>BP 4</v>
      </c>
      <c r="Q65" s="38" t="str">
        <f t="shared" si="30"/>
        <v>BP 5</v>
      </c>
      <c r="R65" s="38" t="str">
        <f t="shared" si="30"/>
        <v>Total</v>
      </c>
      <c r="T65" s="28"/>
      <c r="U65" s="28"/>
      <c r="V65" s="28"/>
      <c r="W65" s="2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28"/>
      <c r="BF65" s="28"/>
      <c r="BG65" s="28"/>
      <c r="BH65" s="28"/>
      <c r="BI65" s="28"/>
      <c r="BJ65" s="28"/>
      <c r="BK65" s="28"/>
      <c r="BL65" s="28"/>
      <c r="BM65" s="28"/>
      <c r="BN65" s="28"/>
      <c r="BO65" s="28"/>
      <c r="BP65" s="28"/>
      <c r="BQ65" s="28"/>
      <c r="BR65" s="28"/>
      <c r="BS65" s="28"/>
      <c r="BT65" s="28"/>
      <c r="BU65" s="28"/>
      <c r="BV65" s="28"/>
      <c r="BW65" s="28"/>
      <c r="BX65" s="28"/>
      <c r="BY65" s="28"/>
      <c r="BZ65" s="28"/>
      <c r="CA65" s="28"/>
      <c r="CB65" s="28"/>
      <c r="CC65" s="28"/>
      <c r="CD65" s="28"/>
      <c r="CE65" s="28"/>
      <c r="CF65" s="28"/>
      <c r="CG65" s="28"/>
      <c r="CH65" s="28"/>
      <c r="CI65" s="28"/>
      <c r="CJ65" s="28"/>
      <c r="CK65" s="28"/>
      <c r="CL65" s="28"/>
      <c r="CM65" s="28"/>
      <c r="CN65" s="28"/>
      <c r="CO65" s="28"/>
      <c r="CP65" s="28"/>
      <c r="CQ65" s="28"/>
      <c r="CR65" s="28"/>
      <c r="CS65" s="28"/>
      <c r="CT65" s="28"/>
      <c r="CU65" s="28"/>
      <c r="CV65" s="28"/>
      <c r="CW65" s="28"/>
      <c r="CX65" s="28"/>
      <c r="CY65" s="28"/>
      <c r="CZ65" s="28"/>
      <c r="DA65" s="28"/>
      <c r="DB65" s="28"/>
      <c r="DC65" s="28"/>
      <c r="DD65" s="28"/>
      <c r="DE65" s="28"/>
      <c r="DF65" s="28"/>
      <c r="DG65" s="28"/>
      <c r="DH65" s="28"/>
      <c r="DI65" s="28"/>
      <c r="DJ65" s="28"/>
      <c r="DK65" s="28"/>
      <c r="DL65" s="28"/>
      <c r="DM65" s="28"/>
      <c r="DN65" s="28"/>
      <c r="DO65" s="28"/>
      <c r="DP65" s="28"/>
      <c r="DQ65" s="28"/>
      <c r="DR65" s="28"/>
      <c r="DS65" s="28"/>
      <c r="DT65" s="28"/>
      <c r="DU65" s="28"/>
      <c r="DV65" s="28"/>
      <c r="DW65" s="28"/>
      <c r="DX65" s="28"/>
      <c r="DY65" s="28"/>
      <c r="DZ65" s="28"/>
      <c r="EA65" s="28"/>
      <c r="EB65" s="28"/>
      <c r="EC65" s="28"/>
      <c r="ED65" s="28"/>
      <c r="EE65" s="28"/>
      <c r="EF65" s="28"/>
      <c r="EG65" s="28"/>
      <c r="EH65" s="28"/>
      <c r="EI65" s="28"/>
      <c r="EJ65" s="28"/>
      <c r="EK65" s="28"/>
      <c r="EL65" s="28"/>
      <c r="EM65" s="28"/>
      <c r="EN65" s="28"/>
      <c r="EO65" s="28"/>
      <c r="EP65" s="28"/>
      <c r="EQ65" s="28"/>
      <c r="ER65" s="28"/>
      <c r="ES65" s="28"/>
      <c r="ET65" s="28"/>
      <c r="EU65" s="28"/>
      <c r="EV65" s="28"/>
      <c r="EW65" s="28"/>
      <c r="EX65" s="28"/>
      <c r="EY65" s="28"/>
      <c r="EZ65" s="28"/>
      <c r="FA65" s="28"/>
      <c r="FB65" s="28"/>
      <c r="FC65" s="28"/>
      <c r="FD65" s="28"/>
      <c r="FE65" s="28"/>
      <c r="FF65" s="28"/>
      <c r="FG65" s="28"/>
      <c r="FH65" s="28"/>
      <c r="FI65" s="28"/>
      <c r="FJ65" s="28"/>
      <c r="FK65" s="28"/>
      <c r="FL65" s="28"/>
      <c r="FM65" s="28"/>
      <c r="FN65" s="28"/>
      <c r="FO65" s="28"/>
      <c r="FP65" s="28"/>
      <c r="FQ65" s="28"/>
      <c r="FR65" s="28"/>
      <c r="FS65" s="28"/>
      <c r="FT65" s="28"/>
      <c r="FU65" s="28"/>
      <c r="FV65" s="28"/>
      <c r="FW65" s="28"/>
      <c r="FX65" s="28"/>
      <c r="FY65" s="28"/>
      <c r="FZ65" s="28"/>
      <c r="GA65" s="28"/>
      <c r="GB65" s="28"/>
      <c r="GC65" s="28"/>
      <c r="GD65" s="28"/>
      <c r="GE65" s="28"/>
      <c r="GF65" s="28"/>
      <c r="GG65" s="28"/>
      <c r="GH65" s="28"/>
      <c r="GI65" s="28"/>
      <c r="GJ65" s="28"/>
      <c r="GK65" s="28"/>
      <c r="GL65" s="28"/>
      <c r="GM65" s="28"/>
      <c r="GN65" s="28"/>
      <c r="GO65" s="28"/>
      <c r="GP65" s="28"/>
      <c r="GQ65" s="28"/>
      <c r="GR65" s="28"/>
      <c r="GS65" s="28"/>
      <c r="GT65" s="28"/>
      <c r="GU65" s="28"/>
      <c r="GV65" s="28"/>
      <c r="GW65" s="28"/>
      <c r="GX65" s="28"/>
      <c r="GY65" s="28"/>
      <c r="GZ65" s="28"/>
      <c r="HA65" s="28"/>
      <c r="HB65" s="28"/>
      <c r="HC65" s="28"/>
      <c r="HD65" s="28"/>
      <c r="HE65" s="28"/>
      <c r="HF65" s="28"/>
      <c r="HG65" s="28"/>
      <c r="HH65" s="28"/>
      <c r="HI65" s="28"/>
      <c r="HJ65" s="28"/>
      <c r="HK65" s="28"/>
      <c r="HL65" s="28"/>
      <c r="HM65" s="28"/>
      <c r="HN65" s="28"/>
      <c r="HO65" s="28"/>
      <c r="HP65" s="28"/>
      <c r="HQ65" s="28"/>
      <c r="HR65" s="28"/>
      <c r="HS65" s="28"/>
      <c r="HT65" s="28"/>
      <c r="HU65" s="28"/>
      <c r="HV65" s="28"/>
      <c r="HW65" s="28"/>
      <c r="HX65" s="28"/>
      <c r="HY65" s="28"/>
      <c r="HZ65" s="28"/>
      <c r="IA65" s="28"/>
      <c r="IB65" s="28"/>
      <c r="IC65" s="28"/>
      <c r="ID65" s="28"/>
      <c r="IE65" s="28"/>
      <c r="IF65" s="28"/>
      <c r="IG65" s="28"/>
      <c r="IH65" s="28"/>
      <c r="II65" s="28"/>
      <c r="IJ65" s="28"/>
      <c r="IK65" s="28"/>
      <c r="IL65" s="28"/>
      <c r="IM65" s="28"/>
      <c r="IN65" s="28"/>
      <c r="IO65" s="28"/>
      <c r="IP65" s="28"/>
      <c r="IQ65" s="28"/>
      <c r="IR65" s="28"/>
      <c r="IS65" s="28"/>
      <c r="IT65" s="28"/>
      <c r="IU65" s="28"/>
      <c r="IV65" s="28"/>
      <c r="IW65" s="28"/>
      <c r="IX65" s="28"/>
      <c r="IY65" s="28"/>
      <c r="IZ65" s="28"/>
      <c r="JA65" s="28"/>
      <c r="JB65" s="28"/>
      <c r="JC65" s="28"/>
      <c r="JD65" s="28"/>
      <c r="JE65" s="28"/>
      <c r="JF65" s="28"/>
      <c r="JG65" s="28"/>
      <c r="JH65" s="28"/>
      <c r="JI65" s="28"/>
      <c r="JJ65" s="28"/>
      <c r="JK65" s="28"/>
      <c r="JL65" s="28"/>
      <c r="JM65" s="28"/>
      <c r="JN65" s="28"/>
      <c r="JO65" s="28"/>
      <c r="JP65" s="28"/>
      <c r="JQ65" s="28"/>
      <c r="JR65" s="28"/>
      <c r="JS65" s="28"/>
      <c r="JT65" s="28"/>
      <c r="JU65" s="28"/>
      <c r="JV65" s="28"/>
      <c r="JW65" s="28"/>
      <c r="JX65" s="28"/>
      <c r="JY65" s="28"/>
      <c r="JZ65" s="28"/>
      <c r="KA65" s="28"/>
      <c r="KB65" s="28"/>
      <c r="KC65" s="28"/>
      <c r="KD65" s="28"/>
      <c r="KE65" s="28"/>
      <c r="KF65" s="28"/>
      <c r="KG65" s="28"/>
      <c r="KH65" s="28"/>
      <c r="KI65" s="28"/>
      <c r="KJ65" s="28"/>
      <c r="KK65" s="28"/>
      <c r="KL65" s="28"/>
      <c r="KM65" s="28"/>
      <c r="KN65" s="28"/>
      <c r="KO65" s="28"/>
      <c r="KP65" s="28"/>
      <c r="KQ65" s="28"/>
      <c r="KR65" s="28"/>
      <c r="KS65" s="28"/>
      <c r="KT65" s="28"/>
      <c r="KU65" s="28"/>
      <c r="KV65" s="28"/>
      <c r="KW65" s="28"/>
      <c r="KX65" s="28"/>
      <c r="KY65" s="28"/>
      <c r="KZ65" s="28"/>
      <c r="LA65" s="28"/>
      <c r="LB65" s="28"/>
      <c r="LC65" s="28"/>
      <c r="LD65" s="28"/>
      <c r="LE65" s="28"/>
      <c r="LF65" s="28"/>
      <c r="LG65" s="28"/>
      <c r="LH65" s="28"/>
      <c r="LI65" s="28"/>
      <c r="LJ65" s="28"/>
      <c r="LK65" s="28"/>
      <c r="LL65" s="28"/>
      <c r="LM65" s="28"/>
      <c r="LN65" s="28"/>
      <c r="LO65" s="28"/>
      <c r="LP65" s="28"/>
      <c r="LQ65" s="28"/>
      <c r="LR65" s="28"/>
      <c r="LS65" s="28"/>
      <c r="LT65" s="28"/>
      <c r="LU65" s="28"/>
      <c r="LV65" s="28"/>
      <c r="LW65" s="28"/>
      <c r="LX65" s="28"/>
      <c r="LY65" s="28"/>
      <c r="LZ65" s="28"/>
      <c r="MA65" s="28"/>
      <c r="MB65" s="28"/>
      <c r="MC65" s="28"/>
      <c r="MD65" s="28"/>
      <c r="ME65" s="28"/>
      <c r="MF65" s="28"/>
      <c r="MG65" s="28"/>
      <c r="MH65" s="28"/>
      <c r="MI65" s="28"/>
      <c r="MJ65" s="28"/>
      <c r="MK65" s="28"/>
      <c r="ML65" s="28"/>
      <c r="MM65" s="28"/>
      <c r="MN65" s="28"/>
      <c r="MO65" s="28"/>
      <c r="MP65" s="28"/>
      <c r="MQ65" s="28"/>
      <c r="MR65" s="28"/>
      <c r="MS65" s="28"/>
      <c r="MT65" s="28"/>
      <c r="MU65" s="28"/>
      <c r="MV65" s="28"/>
      <c r="MW65" s="28"/>
      <c r="MX65" s="28"/>
      <c r="MY65" s="28"/>
      <c r="MZ65" s="28"/>
      <c r="NA65" s="28"/>
      <c r="NB65" s="28"/>
      <c r="NC65" s="28"/>
      <c r="ND65" s="28"/>
      <c r="NE65" s="28"/>
      <c r="NF65" s="28"/>
      <c r="NG65" s="28"/>
      <c r="NH65" s="28"/>
      <c r="NI65" s="28"/>
      <c r="NJ65" s="28"/>
      <c r="NK65" s="28"/>
      <c r="NL65" s="28"/>
      <c r="NM65" s="28"/>
      <c r="NN65" s="28"/>
      <c r="NO65" s="28"/>
      <c r="NP65" s="28"/>
      <c r="NQ65" s="28"/>
      <c r="NR65" s="28"/>
      <c r="NS65" s="28"/>
      <c r="NT65" s="28"/>
      <c r="NU65" s="28"/>
      <c r="NV65" s="28"/>
      <c r="NW65" s="28"/>
      <c r="NX65" s="28"/>
      <c r="NY65" s="28"/>
      <c r="NZ65" s="28"/>
      <c r="OA65" s="28"/>
      <c r="OB65" s="28"/>
      <c r="OC65" s="28"/>
      <c r="OD65" s="28"/>
      <c r="OE65" s="28"/>
      <c r="OF65" s="28"/>
      <c r="OG65" s="28"/>
      <c r="OH65" s="28"/>
      <c r="OI65" s="28"/>
      <c r="OJ65" s="28"/>
      <c r="OK65" s="28"/>
      <c r="OL65" s="28"/>
      <c r="OM65" s="28"/>
      <c r="ON65" s="28"/>
      <c r="OO65" s="28"/>
      <c r="OP65" s="28"/>
      <c r="OQ65" s="28"/>
      <c r="OR65" s="28"/>
      <c r="OS65" s="28"/>
      <c r="OT65" s="28"/>
      <c r="OU65" s="28"/>
      <c r="OV65" s="28"/>
      <c r="OW65" s="28"/>
      <c r="OX65" s="28"/>
      <c r="OY65" s="28"/>
      <c r="OZ65" s="28"/>
      <c r="PA65" s="28"/>
      <c r="PB65" s="28"/>
      <c r="PC65" s="28"/>
      <c r="PD65" s="28"/>
      <c r="PE65" s="28"/>
      <c r="PF65" s="28"/>
      <c r="PG65" s="28"/>
      <c r="PH65" s="28"/>
      <c r="PI65" s="28"/>
      <c r="PJ65" s="28"/>
      <c r="PK65" s="28"/>
      <c r="PL65" s="28"/>
      <c r="PM65" s="28"/>
      <c r="PN65" s="28"/>
      <c r="PO65" s="28"/>
      <c r="PP65" s="28"/>
      <c r="PQ65" s="28"/>
      <c r="PR65" s="28"/>
      <c r="PS65" s="28"/>
      <c r="PT65" s="28"/>
      <c r="PU65" s="28"/>
      <c r="PV65" s="28"/>
      <c r="PW65" s="28"/>
      <c r="PX65" s="28"/>
      <c r="PY65" s="28"/>
      <c r="PZ65" s="28"/>
      <c r="QA65" s="28"/>
      <c r="QB65" s="28"/>
      <c r="QC65" s="28"/>
      <c r="QD65" s="28"/>
      <c r="QE65" s="28"/>
      <c r="QF65" s="28"/>
      <c r="QG65" s="28"/>
      <c r="QH65" s="28"/>
      <c r="QI65" s="28"/>
      <c r="QJ65" s="28"/>
      <c r="QK65" s="28"/>
      <c r="QL65" s="28"/>
      <c r="QM65" s="28"/>
      <c r="QN65" s="28"/>
      <c r="QO65" s="28"/>
      <c r="QP65" s="28"/>
      <c r="QQ65" s="28"/>
      <c r="QR65" s="28"/>
      <c r="QS65" s="28"/>
      <c r="QT65" s="28"/>
      <c r="QU65" s="28"/>
      <c r="QV65" s="28"/>
      <c r="QW65" s="28"/>
      <c r="QX65" s="28"/>
      <c r="QY65" s="28"/>
      <c r="QZ65" s="28"/>
      <c r="RA65" s="28"/>
      <c r="RB65" s="28"/>
      <c r="RC65" s="28"/>
      <c r="RD65" s="28"/>
      <c r="RE65" s="28"/>
      <c r="RF65" s="28"/>
      <c r="RG65" s="28"/>
      <c r="RH65" s="28"/>
      <c r="RI65" s="28"/>
      <c r="RJ65" s="28"/>
      <c r="RK65" s="28"/>
      <c r="RL65" s="28"/>
      <c r="RM65" s="28"/>
      <c r="RN65" s="28"/>
      <c r="RO65" s="28"/>
      <c r="RP65" s="28"/>
      <c r="RQ65" s="28"/>
      <c r="RR65" s="28"/>
      <c r="RS65" s="28"/>
      <c r="RT65" s="28"/>
      <c r="RU65" s="28"/>
      <c r="RV65" s="28"/>
      <c r="RW65" s="28"/>
      <c r="RX65" s="28"/>
      <c r="RY65" s="28"/>
      <c r="RZ65" s="28"/>
      <c r="SA65" s="28"/>
      <c r="SB65" s="28"/>
      <c r="SC65" s="28"/>
      <c r="SD65" s="28"/>
      <c r="SE65" s="28"/>
      <c r="SF65" s="28"/>
      <c r="SG65" s="28"/>
      <c r="SH65" s="28"/>
      <c r="SI65" s="28"/>
      <c r="SJ65" s="28"/>
      <c r="SK65" s="28"/>
      <c r="SL65" s="28"/>
      <c r="SM65" s="28"/>
      <c r="SN65" s="28"/>
      <c r="SO65" s="28"/>
      <c r="SP65" s="28"/>
      <c r="SQ65" s="28"/>
      <c r="SR65" s="28"/>
      <c r="SS65" s="28"/>
      <c r="ST65" s="28"/>
      <c r="SU65" s="28"/>
      <c r="SV65" s="28"/>
      <c r="SW65" s="28"/>
      <c r="SX65" s="28"/>
      <c r="SY65" s="28"/>
      <c r="SZ65" s="28"/>
      <c r="TA65" s="28"/>
      <c r="TB65" s="28"/>
      <c r="TC65" s="28"/>
      <c r="TD65" s="28"/>
      <c r="TE65" s="28"/>
      <c r="TF65" s="28"/>
      <c r="TG65" s="28"/>
      <c r="TH65" s="28"/>
      <c r="TI65" s="28"/>
      <c r="TJ65" s="28"/>
      <c r="TK65" s="28"/>
      <c r="TL65" s="28"/>
      <c r="TM65" s="28"/>
      <c r="TN65" s="28"/>
      <c r="TO65" s="28"/>
      <c r="TP65" s="28"/>
      <c r="TQ65" s="28"/>
      <c r="TR65" s="28"/>
      <c r="TS65" s="28"/>
      <c r="TT65" s="28"/>
      <c r="TU65" s="28"/>
      <c r="TV65" s="28"/>
      <c r="TW65" s="28"/>
      <c r="TX65" s="28"/>
      <c r="TY65" s="28"/>
      <c r="TZ65" s="28"/>
      <c r="UA65" s="28"/>
      <c r="UB65" s="28"/>
      <c r="UC65" s="28"/>
      <c r="UD65" s="28"/>
      <c r="UE65" s="28"/>
      <c r="UF65" s="28"/>
      <c r="UG65" s="28"/>
      <c r="UH65" s="28"/>
      <c r="UI65" s="28"/>
      <c r="UJ65" s="28"/>
      <c r="UK65" s="28"/>
      <c r="UL65" s="28"/>
      <c r="UM65" s="28"/>
      <c r="UN65" s="28"/>
      <c r="UO65" s="28"/>
      <c r="UP65" s="28"/>
      <c r="UQ65" s="28"/>
      <c r="UR65" s="28"/>
      <c r="US65" s="28"/>
      <c r="UT65" s="28"/>
      <c r="UU65" s="28"/>
      <c r="UV65" s="28"/>
      <c r="UW65" s="28"/>
      <c r="UX65" s="28"/>
      <c r="UY65" s="28"/>
      <c r="UZ65" s="28"/>
      <c r="VA65" s="28"/>
      <c r="VB65" s="28"/>
      <c r="VC65" s="28"/>
      <c r="VD65" s="28"/>
      <c r="VE65" s="28"/>
      <c r="VF65" s="28"/>
      <c r="VG65" s="28"/>
      <c r="VH65" s="28"/>
      <c r="VI65" s="28"/>
      <c r="VJ65" s="28"/>
      <c r="VK65" s="28"/>
      <c r="VL65" s="28"/>
      <c r="VM65" s="28"/>
      <c r="VN65" s="28"/>
      <c r="VO65" s="28"/>
      <c r="VP65" s="28"/>
      <c r="VQ65" s="28"/>
      <c r="VR65" s="28"/>
      <c r="VS65" s="28"/>
      <c r="VT65" s="28"/>
      <c r="VU65" s="28"/>
      <c r="VV65" s="28"/>
      <c r="VW65" s="28"/>
      <c r="VX65" s="28"/>
      <c r="VY65" s="28"/>
      <c r="VZ65" s="28"/>
      <c r="WA65" s="28"/>
      <c r="WB65" s="28"/>
      <c r="WC65" s="28"/>
      <c r="WD65" s="28"/>
      <c r="WE65" s="28"/>
      <c r="WF65" s="28"/>
      <c r="WG65" s="28"/>
      <c r="WH65" s="28"/>
      <c r="WI65" s="28"/>
      <c r="WJ65" s="28"/>
      <c r="WK65" s="28"/>
      <c r="WL65" s="28"/>
      <c r="WM65" s="28"/>
      <c r="WN65" s="28"/>
      <c r="WO65" s="28"/>
      <c r="WP65" s="28"/>
      <c r="WQ65" s="28"/>
      <c r="WR65" s="28"/>
      <c r="WS65" s="28"/>
      <c r="WT65" s="28"/>
      <c r="WU65" s="28"/>
      <c r="WV65" s="28"/>
      <c r="WW65" s="28"/>
      <c r="WX65" s="28"/>
      <c r="WY65" s="28"/>
      <c r="WZ65" s="28"/>
      <c r="XA65" s="28"/>
      <c r="XB65" s="28"/>
      <c r="XC65" s="28"/>
      <c r="XD65" s="28"/>
      <c r="XE65" s="28"/>
      <c r="XF65" s="28"/>
      <c r="XG65" s="28"/>
      <c r="XH65" s="28"/>
      <c r="XI65" s="28"/>
      <c r="XJ65" s="28"/>
      <c r="XK65" s="28"/>
      <c r="XL65" s="28"/>
      <c r="XM65" s="28"/>
      <c r="XN65" s="28"/>
      <c r="XO65" s="28"/>
      <c r="XP65" s="28"/>
      <c r="XQ65" s="28"/>
      <c r="XR65" s="28"/>
      <c r="XS65" s="28"/>
      <c r="XT65" s="28"/>
      <c r="XU65" s="28"/>
      <c r="XV65" s="28"/>
      <c r="XW65" s="28"/>
      <c r="XX65" s="28"/>
      <c r="XY65" s="28"/>
      <c r="XZ65" s="28"/>
      <c r="YA65" s="28"/>
      <c r="YB65" s="28"/>
      <c r="YC65" s="28"/>
      <c r="YD65" s="28"/>
      <c r="YE65" s="28"/>
      <c r="YF65" s="28"/>
      <c r="YG65" s="28"/>
      <c r="YH65" s="28"/>
      <c r="YI65" s="28"/>
      <c r="YJ65" s="28"/>
      <c r="YK65" s="28"/>
      <c r="YL65" s="28"/>
      <c r="YM65" s="28"/>
      <c r="YN65" s="28"/>
      <c r="YO65" s="28"/>
      <c r="YP65" s="28"/>
      <c r="YQ65" s="28"/>
      <c r="YR65" s="28"/>
      <c r="YS65" s="28"/>
      <c r="YT65" s="28"/>
      <c r="YU65" s="28"/>
      <c r="YV65" s="28"/>
      <c r="YW65" s="28"/>
      <c r="YX65" s="28"/>
      <c r="YY65" s="28"/>
      <c r="YZ65" s="28"/>
      <c r="ZA65" s="28"/>
      <c r="ZB65" s="28"/>
      <c r="ZC65" s="28"/>
      <c r="ZD65" s="28"/>
      <c r="ZE65" s="28"/>
      <c r="ZF65" s="28"/>
      <c r="ZG65" s="28"/>
      <c r="ZH65" s="28"/>
      <c r="ZI65" s="28"/>
      <c r="ZJ65" s="28"/>
      <c r="ZK65" s="28"/>
      <c r="ZL65" s="28"/>
      <c r="ZM65" s="28"/>
      <c r="ZN65" s="28"/>
      <c r="ZO65" s="28"/>
      <c r="ZP65" s="28"/>
      <c r="ZQ65" s="28"/>
      <c r="ZR65" s="28"/>
      <c r="ZS65" s="28"/>
      <c r="ZT65" s="28"/>
      <c r="ZU65" s="28"/>
      <c r="ZV65" s="28"/>
      <c r="ZW65" s="28"/>
      <c r="ZX65" s="28"/>
      <c r="ZY65" s="28"/>
      <c r="ZZ65" s="28"/>
      <c r="AAA65" s="28"/>
      <c r="AAB65" s="28"/>
      <c r="AAC65" s="28"/>
      <c r="AAD65" s="28"/>
      <c r="AAE65" s="28"/>
      <c r="AAF65" s="28"/>
      <c r="AAG65" s="28"/>
      <c r="AAH65" s="28"/>
      <c r="AAI65" s="28"/>
      <c r="AAJ65" s="28"/>
      <c r="AAK65" s="28"/>
      <c r="AAL65" s="28"/>
      <c r="AAM65" s="28"/>
      <c r="AAN65" s="28"/>
      <c r="AAO65" s="28"/>
      <c r="AAP65" s="28"/>
      <c r="AAQ65" s="28"/>
      <c r="AAR65" s="28"/>
      <c r="AAS65" s="28"/>
      <c r="AAT65" s="28"/>
      <c r="AAU65" s="28"/>
      <c r="AAV65" s="28"/>
      <c r="AAW65" s="28"/>
      <c r="AAX65" s="28"/>
      <c r="AAY65" s="28"/>
      <c r="AAZ65" s="28"/>
      <c r="ABA65" s="28"/>
      <c r="ABB65" s="28"/>
      <c r="ABC65" s="28"/>
      <c r="ABD65" s="28"/>
      <c r="ABE65" s="28"/>
      <c r="ABF65" s="28"/>
      <c r="ABG65" s="28"/>
      <c r="ABH65" s="28"/>
      <c r="ABI65" s="28"/>
      <c r="ABJ65" s="28"/>
      <c r="ABK65" s="28"/>
      <c r="ABL65" s="28"/>
      <c r="ABM65" s="28"/>
      <c r="ABN65" s="28"/>
      <c r="ABO65" s="28"/>
      <c r="ABP65" s="28"/>
      <c r="ABQ65" s="28"/>
      <c r="ABR65" s="28"/>
      <c r="ABS65" s="28"/>
      <c r="ABT65" s="28"/>
      <c r="ABU65" s="28"/>
      <c r="ABV65" s="28"/>
      <c r="ABW65" s="28"/>
      <c r="ABX65" s="28"/>
      <c r="ABY65" s="28"/>
      <c r="ABZ65" s="28"/>
      <c r="ACA65" s="28"/>
      <c r="ACB65" s="28"/>
      <c r="ACC65" s="28"/>
      <c r="ACD65" s="28"/>
      <c r="ACE65" s="28"/>
      <c r="ACF65" s="28"/>
      <c r="ACG65" s="28"/>
      <c r="ACH65" s="28"/>
      <c r="ACI65" s="28"/>
      <c r="ACJ65" s="28"/>
      <c r="ACK65" s="28"/>
      <c r="ACL65" s="28"/>
      <c r="ACM65" s="28"/>
      <c r="ACN65" s="28"/>
      <c r="ACO65" s="28"/>
      <c r="ACP65" s="28"/>
      <c r="ACQ65" s="28"/>
      <c r="ACR65" s="28"/>
      <c r="ACS65" s="28"/>
      <c r="ACT65" s="28"/>
      <c r="ACU65" s="28"/>
      <c r="ACV65" s="28"/>
      <c r="ACW65" s="28"/>
      <c r="ACX65" s="28"/>
      <c r="ACY65" s="28"/>
      <c r="ACZ65" s="28"/>
      <c r="ADA65" s="28"/>
      <c r="ADB65" s="28"/>
      <c r="ADC65" s="28"/>
      <c r="ADD65" s="28"/>
      <c r="ADE65" s="28"/>
      <c r="ADF65" s="28"/>
      <c r="ADG65" s="28"/>
      <c r="ADH65" s="28"/>
      <c r="ADI65" s="28"/>
      <c r="ADJ65" s="28"/>
      <c r="ADK65" s="28"/>
      <c r="ADL65" s="28"/>
      <c r="ADM65" s="28"/>
      <c r="ADN65" s="28"/>
      <c r="ADO65" s="28"/>
      <c r="ADP65" s="28"/>
      <c r="ADQ65" s="28"/>
      <c r="ADR65" s="28"/>
      <c r="ADS65" s="28"/>
      <c r="ADT65" s="28"/>
      <c r="ADU65" s="28"/>
      <c r="ADV65" s="28"/>
      <c r="ADW65" s="28"/>
      <c r="ADX65" s="28"/>
      <c r="ADY65" s="28"/>
      <c r="ADZ65" s="28"/>
      <c r="AEA65" s="28"/>
      <c r="AEB65" s="28"/>
      <c r="AEC65" s="28"/>
      <c r="AED65" s="28"/>
      <c r="AEE65" s="28"/>
      <c r="AEF65" s="28"/>
      <c r="AEG65" s="28"/>
      <c r="AEH65" s="28"/>
      <c r="AEI65" s="28"/>
      <c r="AEJ65" s="28"/>
      <c r="AEK65" s="28"/>
      <c r="AEL65" s="28"/>
      <c r="AEM65" s="28"/>
      <c r="AEN65" s="28"/>
      <c r="AEO65" s="28"/>
      <c r="AEP65" s="28"/>
      <c r="AEQ65" s="28"/>
      <c r="AER65" s="28"/>
      <c r="AES65" s="28"/>
      <c r="AET65" s="28"/>
      <c r="AEU65" s="28"/>
      <c r="AEV65" s="28"/>
      <c r="AEW65" s="28"/>
      <c r="AEX65" s="28"/>
      <c r="AEY65" s="28"/>
      <c r="AEZ65" s="28"/>
      <c r="AFA65" s="28"/>
      <c r="AFB65" s="28"/>
      <c r="AFC65" s="28"/>
      <c r="AFD65" s="28"/>
      <c r="AFE65" s="28"/>
      <c r="AFF65" s="28"/>
      <c r="AFG65" s="28"/>
      <c r="AFH65" s="28"/>
      <c r="AFI65" s="28"/>
      <c r="AFJ65" s="28"/>
      <c r="AFK65" s="28"/>
      <c r="AFL65" s="28"/>
      <c r="AFM65" s="28"/>
      <c r="AFN65" s="28"/>
      <c r="AFO65" s="28"/>
      <c r="AFP65" s="28"/>
      <c r="AFQ65" s="28"/>
      <c r="AFR65" s="28"/>
      <c r="AFS65" s="28"/>
      <c r="AFT65" s="28"/>
      <c r="AFU65" s="28"/>
      <c r="AFV65" s="28"/>
      <c r="AFW65" s="28"/>
      <c r="AFX65" s="28"/>
      <c r="AFY65" s="28"/>
      <c r="AFZ65" s="28"/>
      <c r="AGA65" s="28"/>
      <c r="AGB65" s="28"/>
      <c r="AGC65" s="28"/>
      <c r="AGD65" s="28"/>
      <c r="AGE65" s="28"/>
      <c r="AGF65" s="28"/>
      <c r="AGG65" s="28"/>
      <c r="AGH65" s="28"/>
      <c r="AGI65" s="28"/>
      <c r="AGJ65" s="28"/>
      <c r="AGK65" s="28"/>
      <c r="AGL65" s="28"/>
      <c r="AGM65" s="28"/>
      <c r="AGN65" s="28"/>
      <c r="AGO65" s="28"/>
      <c r="AGP65" s="28"/>
      <c r="AGQ65" s="28"/>
      <c r="AGR65" s="28"/>
      <c r="AGS65" s="28"/>
      <c r="AGT65" s="28"/>
      <c r="AGU65" s="28"/>
      <c r="AGV65" s="28"/>
      <c r="AGW65" s="28"/>
      <c r="AGX65" s="28"/>
      <c r="AGY65" s="28"/>
      <c r="AGZ65" s="28"/>
      <c r="AHA65" s="28"/>
      <c r="AHB65" s="28"/>
      <c r="AHC65" s="28"/>
      <c r="AHD65" s="28"/>
      <c r="AHE65" s="28"/>
      <c r="AHF65" s="28"/>
      <c r="AHG65" s="28"/>
      <c r="AHH65" s="28"/>
      <c r="AHI65" s="28"/>
      <c r="AHJ65" s="28"/>
      <c r="AHK65" s="28"/>
      <c r="AHL65" s="28"/>
      <c r="AHM65" s="28"/>
      <c r="AHN65" s="28"/>
      <c r="AHO65" s="28"/>
      <c r="AHP65" s="28"/>
      <c r="AHQ65" s="28"/>
      <c r="AHR65" s="28"/>
      <c r="AHS65" s="28"/>
      <c r="AHT65" s="28"/>
      <c r="AHU65" s="28"/>
      <c r="AHV65" s="28"/>
      <c r="AHW65" s="28"/>
      <c r="AHX65" s="28"/>
      <c r="AHY65" s="28"/>
      <c r="AHZ65" s="28"/>
      <c r="AIA65" s="28"/>
      <c r="AIB65" s="28"/>
      <c r="AIC65" s="28"/>
      <c r="AID65" s="28"/>
      <c r="AIE65" s="28"/>
      <c r="AIF65" s="28"/>
      <c r="AIG65" s="28"/>
      <c r="AIH65" s="28"/>
      <c r="AII65" s="28"/>
      <c r="AIJ65" s="28"/>
      <c r="AIK65" s="28"/>
      <c r="AIL65" s="28"/>
      <c r="AIM65" s="28"/>
      <c r="AIN65" s="28"/>
      <c r="AIO65" s="28"/>
      <c r="AIP65" s="28"/>
      <c r="AIQ65" s="28"/>
      <c r="AIR65" s="28"/>
      <c r="AIS65" s="28"/>
      <c r="AIT65" s="28"/>
      <c r="AIU65" s="28"/>
      <c r="AIV65" s="28"/>
      <c r="AIW65" s="28"/>
      <c r="AIX65" s="28"/>
      <c r="AIY65" s="28"/>
      <c r="AIZ65" s="28"/>
      <c r="AJA65" s="28"/>
      <c r="AJB65" s="28"/>
      <c r="AJC65" s="28"/>
      <c r="AJD65" s="28"/>
      <c r="AJE65" s="28"/>
      <c r="AJF65" s="28"/>
      <c r="AJG65" s="28"/>
      <c r="AJH65" s="28"/>
      <c r="AJI65" s="28"/>
      <c r="AJJ65" s="28"/>
      <c r="AJK65" s="28"/>
      <c r="AJL65" s="28"/>
      <c r="AJM65" s="28"/>
      <c r="AJN65" s="28"/>
      <c r="AJO65" s="28"/>
      <c r="AJP65" s="28"/>
      <c r="AJQ65" s="28"/>
      <c r="AJR65" s="28"/>
      <c r="AJS65" s="28"/>
      <c r="AJT65" s="28"/>
      <c r="AJU65" s="28"/>
      <c r="AJV65" s="28"/>
      <c r="AJW65" s="28"/>
      <c r="AJX65" s="28"/>
      <c r="AJY65" s="28"/>
      <c r="AJZ65" s="28"/>
      <c r="AKA65" s="28"/>
      <c r="AKB65" s="28"/>
      <c r="AKC65" s="28"/>
      <c r="AKD65" s="28"/>
      <c r="AKE65" s="28"/>
      <c r="AKF65" s="28"/>
      <c r="AKG65" s="28"/>
      <c r="AKH65" s="28"/>
      <c r="AKI65" s="28"/>
      <c r="AKJ65" s="28"/>
      <c r="AKK65" s="28"/>
      <c r="AKL65" s="28"/>
      <c r="AKM65" s="28"/>
      <c r="AKN65" s="28"/>
      <c r="AKO65" s="28"/>
      <c r="AKP65" s="28"/>
      <c r="AKQ65" s="28"/>
      <c r="AKR65" s="28"/>
      <c r="AKS65" s="28"/>
      <c r="AKT65" s="28"/>
      <c r="AKU65" s="28"/>
      <c r="AKV65" s="28"/>
      <c r="AKW65" s="28"/>
      <c r="AKX65" s="28"/>
      <c r="AKY65" s="28"/>
      <c r="AKZ65" s="28"/>
      <c r="ALA65" s="28"/>
      <c r="ALB65" s="28"/>
      <c r="ALC65" s="28"/>
      <c r="ALD65" s="28"/>
      <c r="ALE65" s="28"/>
      <c r="ALF65" s="28"/>
      <c r="ALG65" s="28"/>
      <c r="ALH65" s="28"/>
      <c r="ALI65" s="28"/>
      <c r="ALJ65" s="28"/>
      <c r="ALK65" s="28"/>
      <c r="ALL65" s="28"/>
      <c r="ALM65" s="28"/>
      <c r="ALN65" s="28"/>
      <c r="ALO65" s="28"/>
      <c r="ALP65" s="28"/>
      <c r="ALQ65" s="28"/>
      <c r="ALR65" s="28"/>
      <c r="ALS65" s="28"/>
      <c r="ALT65" s="28"/>
      <c r="ALU65" s="28"/>
      <c r="ALV65" s="28"/>
      <c r="ALW65" s="28"/>
      <c r="ALX65" s="28"/>
      <c r="ALY65" s="28"/>
      <c r="ALZ65" s="28"/>
      <c r="AMA65" s="28"/>
      <c r="AMB65" s="28"/>
      <c r="AMC65" s="28"/>
      <c r="AMD65" s="28"/>
      <c r="AME65" s="28"/>
      <c r="AMF65" s="28"/>
      <c r="AMG65" s="28"/>
      <c r="AMH65" s="28"/>
      <c r="AMI65" s="28"/>
      <c r="AMJ65" s="28"/>
      <c r="AMK65" s="28"/>
      <c r="AML65" s="28"/>
      <c r="AMM65" s="28"/>
      <c r="AMN65" s="28"/>
      <c r="AMO65" s="28"/>
      <c r="AMP65" s="28"/>
      <c r="AMQ65" s="28"/>
      <c r="AMR65" s="28"/>
      <c r="AMS65" s="28"/>
      <c r="AMT65" s="28"/>
      <c r="AMU65" s="28"/>
      <c r="AMV65" s="28"/>
      <c r="AMW65" s="28"/>
      <c r="AMX65" s="28"/>
      <c r="AMY65" s="28"/>
      <c r="AMZ65" s="28"/>
      <c r="ANA65" s="28"/>
      <c r="ANB65" s="28"/>
      <c r="ANC65" s="28"/>
      <c r="AND65" s="28"/>
      <c r="ANE65" s="28"/>
      <c r="ANF65" s="28"/>
      <c r="ANG65" s="28"/>
      <c r="ANH65" s="28"/>
      <c r="ANI65" s="28"/>
      <c r="ANJ65" s="28"/>
      <c r="ANK65" s="28"/>
      <c r="ANL65" s="28"/>
      <c r="ANM65" s="28"/>
      <c r="ANN65" s="28"/>
      <c r="ANO65" s="28"/>
      <c r="ANP65" s="28"/>
      <c r="ANQ65" s="28"/>
      <c r="ANR65" s="28"/>
      <c r="ANS65" s="28"/>
      <c r="ANT65" s="28"/>
      <c r="ANU65" s="28"/>
      <c r="ANV65" s="28"/>
      <c r="ANW65" s="28"/>
      <c r="ANX65" s="28"/>
      <c r="ANY65" s="28"/>
      <c r="ANZ65" s="28"/>
      <c r="AOA65" s="28"/>
      <c r="AOB65" s="28"/>
      <c r="AOC65" s="28"/>
      <c r="AOD65" s="28"/>
      <c r="AOE65" s="28"/>
      <c r="AOF65" s="28"/>
      <c r="AOG65" s="28"/>
      <c r="AOH65" s="28"/>
      <c r="AOI65" s="28"/>
      <c r="AOJ65" s="28"/>
      <c r="AOK65" s="28"/>
      <c r="AOL65" s="28"/>
      <c r="AOM65" s="28"/>
      <c r="AON65" s="28"/>
      <c r="AOO65" s="28"/>
      <c r="AOP65" s="28"/>
      <c r="AOQ65" s="28"/>
      <c r="AOR65" s="28"/>
      <c r="AOS65" s="28"/>
      <c r="AOT65" s="28"/>
      <c r="AOU65" s="28"/>
      <c r="AOV65" s="28"/>
      <c r="AOW65" s="28"/>
      <c r="AOX65" s="28"/>
      <c r="AOY65" s="28"/>
      <c r="AOZ65" s="28"/>
      <c r="APA65" s="28"/>
      <c r="APB65" s="28"/>
      <c r="APC65" s="28"/>
      <c r="APD65" s="28"/>
      <c r="APE65" s="28"/>
      <c r="APF65" s="28"/>
      <c r="APG65" s="28"/>
      <c r="APH65" s="28"/>
      <c r="API65" s="28"/>
      <c r="APJ65" s="28"/>
      <c r="APK65" s="28"/>
      <c r="APL65" s="28"/>
      <c r="APM65" s="28"/>
      <c r="APN65" s="28"/>
      <c r="APO65" s="28"/>
      <c r="APP65" s="28"/>
      <c r="APQ65" s="28"/>
      <c r="APR65" s="28"/>
      <c r="APS65" s="28"/>
      <c r="APT65" s="28"/>
      <c r="APU65" s="28"/>
      <c r="APV65" s="28"/>
      <c r="APW65" s="28"/>
      <c r="APX65" s="28"/>
      <c r="APY65" s="28"/>
      <c r="APZ65" s="28"/>
      <c r="AQA65" s="28"/>
      <c r="AQB65" s="28"/>
      <c r="AQC65" s="28"/>
      <c r="AQD65" s="28"/>
      <c r="AQE65" s="28"/>
      <c r="AQF65" s="28"/>
      <c r="AQG65" s="28"/>
      <c r="AQH65" s="28"/>
      <c r="AQI65" s="28"/>
      <c r="AQJ65" s="28"/>
      <c r="AQK65" s="28"/>
      <c r="AQL65" s="28"/>
      <c r="AQM65" s="28"/>
      <c r="AQN65" s="28"/>
      <c r="AQO65" s="28"/>
      <c r="AQP65" s="28"/>
      <c r="AQQ65" s="28"/>
      <c r="AQR65" s="28"/>
      <c r="AQS65" s="28"/>
      <c r="AQT65" s="28"/>
      <c r="AQU65" s="28"/>
      <c r="AQV65" s="28"/>
      <c r="AQW65" s="28"/>
      <c r="AQX65" s="28"/>
      <c r="AQY65" s="28"/>
      <c r="AQZ65" s="28"/>
      <c r="ARA65" s="28"/>
      <c r="ARB65" s="28"/>
      <c r="ARC65" s="28"/>
      <c r="ARD65" s="28"/>
      <c r="ARE65" s="28"/>
      <c r="ARF65" s="28"/>
      <c r="ARG65" s="28"/>
      <c r="ARH65" s="28"/>
      <c r="ARI65" s="28"/>
      <c r="ARJ65" s="28"/>
      <c r="ARK65" s="28"/>
      <c r="ARL65" s="28"/>
      <c r="ARM65" s="28"/>
      <c r="ARN65" s="28"/>
      <c r="ARO65" s="28"/>
      <c r="ARP65" s="28"/>
      <c r="ARQ65" s="28"/>
      <c r="ARR65" s="28"/>
      <c r="ARS65" s="28"/>
      <c r="ART65" s="28"/>
      <c r="ARU65" s="28"/>
      <c r="ARV65" s="28"/>
      <c r="ARW65" s="28"/>
      <c r="ARX65" s="28"/>
      <c r="ARY65" s="28"/>
      <c r="ARZ65" s="28"/>
      <c r="ASA65" s="28"/>
      <c r="ASB65" s="28"/>
      <c r="ASC65" s="28"/>
      <c r="ASD65" s="28"/>
      <c r="ASE65" s="28"/>
      <c r="ASF65" s="28"/>
      <c r="ASG65" s="28"/>
      <c r="ASH65" s="28"/>
      <c r="ASI65" s="28"/>
      <c r="ASJ65" s="28"/>
      <c r="ASK65" s="28"/>
      <c r="ASL65" s="28"/>
      <c r="ASM65" s="28"/>
      <c r="ASN65" s="28"/>
      <c r="ASO65" s="28"/>
      <c r="ASP65" s="28"/>
      <c r="ASQ65" s="28"/>
      <c r="ASR65" s="28"/>
      <c r="ASS65" s="28"/>
      <c r="AST65" s="28"/>
      <c r="ASU65" s="28"/>
      <c r="ASV65" s="28"/>
      <c r="ASW65" s="28"/>
      <c r="ASX65" s="28"/>
      <c r="ASY65" s="28"/>
      <c r="ASZ65" s="28"/>
      <c r="ATA65" s="28"/>
      <c r="ATB65" s="28"/>
      <c r="ATC65" s="28"/>
      <c r="ATD65" s="28"/>
      <c r="ATE65" s="28"/>
      <c r="ATF65" s="28"/>
      <c r="ATG65" s="28"/>
      <c r="ATH65" s="28"/>
      <c r="ATI65" s="28"/>
      <c r="ATJ65" s="28"/>
      <c r="ATK65" s="28"/>
      <c r="ATL65" s="28"/>
    </row>
    <row r="66" spans="1:1208" x14ac:dyDescent="0.25">
      <c r="A66" s="3">
        <v>6514</v>
      </c>
      <c r="B66" s="3">
        <f>B34</f>
        <v>0</v>
      </c>
      <c r="C66" s="3" t="str">
        <f t="shared" ref="C66:D66" si="31">C34</f>
        <v>Post-doc</v>
      </c>
      <c r="D66" s="3">
        <f t="shared" si="31"/>
        <v>0</v>
      </c>
      <c r="E66" s="16">
        <f t="shared" ref="E66:E71" si="32">VLOOKUP(E34,$R$4:$S$7,2,FALSE)</f>
        <v>0</v>
      </c>
      <c r="M66" s="14">
        <f>ROUND(M34*$E66,0)</f>
        <v>0</v>
      </c>
      <c r="N66" s="14">
        <f>ROUND(N34*$E66,0)</f>
        <v>0</v>
      </c>
      <c r="O66" s="14">
        <f t="shared" ref="O66:Q66" si="33">ROUND(O34*$E66,0)</f>
        <v>0</v>
      </c>
      <c r="P66" s="14">
        <f t="shared" si="33"/>
        <v>0</v>
      </c>
      <c r="Q66" s="14">
        <f t="shared" si="33"/>
        <v>0</v>
      </c>
      <c r="R66" s="14">
        <f>SUM(M66:Q66)</f>
        <v>0</v>
      </c>
    </row>
    <row r="67" spans="1:1208" x14ac:dyDescent="0.25">
      <c r="A67" s="3">
        <v>6514</v>
      </c>
      <c r="B67" s="3">
        <f t="shared" ref="B67:D71" si="34">B35</f>
        <v>0</v>
      </c>
      <c r="C67" s="3" t="str">
        <f t="shared" si="34"/>
        <v>Technical Staff</v>
      </c>
      <c r="D67" s="3">
        <f t="shared" si="34"/>
        <v>0</v>
      </c>
      <c r="E67" s="16">
        <f t="shared" si="32"/>
        <v>0</v>
      </c>
      <c r="M67" s="14">
        <f t="shared" ref="M67:Q71" si="35">ROUND(M35*$E67,0)</f>
        <v>0</v>
      </c>
      <c r="N67" s="14">
        <f t="shared" si="35"/>
        <v>0</v>
      </c>
      <c r="O67" s="14">
        <f t="shared" si="35"/>
        <v>0</v>
      </c>
      <c r="P67" s="14">
        <f t="shared" si="35"/>
        <v>0</v>
      </c>
      <c r="Q67" s="14">
        <f t="shared" si="35"/>
        <v>0</v>
      </c>
      <c r="R67" s="14">
        <f t="shared" ref="R67:R71" si="36">SUM(M67:Q67)</f>
        <v>0</v>
      </c>
    </row>
    <row r="68" spans="1:1208" x14ac:dyDescent="0.25">
      <c r="A68" s="3">
        <v>6514</v>
      </c>
      <c r="B68" s="3">
        <f t="shared" si="34"/>
        <v>0</v>
      </c>
      <c r="C68" s="3" t="str">
        <f t="shared" si="34"/>
        <v>Graduate Student</v>
      </c>
      <c r="D68" s="3">
        <f t="shared" si="34"/>
        <v>0</v>
      </c>
      <c r="E68" s="16">
        <f t="shared" si="32"/>
        <v>0</v>
      </c>
      <c r="M68" s="14">
        <f t="shared" si="35"/>
        <v>0</v>
      </c>
      <c r="N68" s="14">
        <f t="shared" si="35"/>
        <v>0</v>
      </c>
      <c r="O68" s="14">
        <f t="shared" si="35"/>
        <v>0</v>
      </c>
      <c r="P68" s="14">
        <f t="shared" si="35"/>
        <v>0</v>
      </c>
      <c r="Q68" s="14">
        <f t="shared" si="35"/>
        <v>0</v>
      </c>
      <c r="R68" s="14">
        <f t="shared" si="36"/>
        <v>0</v>
      </c>
    </row>
    <row r="69" spans="1:1208" x14ac:dyDescent="0.25">
      <c r="A69" s="3">
        <v>6514</v>
      </c>
      <c r="B69" s="3">
        <f t="shared" si="34"/>
        <v>0</v>
      </c>
      <c r="C69" s="3" t="str">
        <f t="shared" si="34"/>
        <v>Graduate Student</v>
      </c>
      <c r="D69" s="3">
        <f t="shared" si="34"/>
        <v>0</v>
      </c>
      <c r="E69" s="16">
        <f t="shared" si="32"/>
        <v>0</v>
      </c>
      <c r="M69" s="14">
        <f t="shared" si="35"/>
        <v>0</v>
      </c>
      <c r="N69" s="14">
        <f t="shared" si="35"/>
        <v>0</v>
      </c>
      <c r="O69" s="14">
        <f t="shared" si="35"/>
        <v>0</v>
      </c>
      <c r="P69" s="14">
        <f t="shared" si="35"/>
        <v>0</v>
      </c>
      <c r="Q69" s="14">
        <f t="shared" si="35"/>
        <v>0</v>
      </c>
      <c r="R69" s="14">
        <f t="shared" si="36"/>
        <v>0</v>
      </c>
    </row>
    <row r="70" spans="1:1208" x14ac:dyDescent="0.25">
      <c r="A70" s="3">
        <v>6514</v>
      </c>
      <c r="B70" s="3">
        <f t="shared" si="34"/>
        <v>0</v>
      </c>
      <c r="C70" s="3" t="str">
        <f t="shared" si="34"/>
        <v>UG Student</v>
      </c>
      <c r="D70" s="3">
        <f t="shared" si="34"/>
        <v>0</v>
      </c>
      <c r="E70" s="16">
        <f t="shared" si="32"/>
        <v>0</v>
      </c>
      <c r="M70" s="14">
        <f t="shared" si="35"/>
        <v>0</v>
      </c>
      <c r="N70" s="14">
        <f t="shared" si="35"/>
        <v>0</v>
      </c>
      <c r="O70" s="14">
        <f t="shared" si="35"/>
        <v>0</v>
      </c>
      <c r="P70" s="14">
        <f t="shared" si="35"/>
        <v>0</v>
      </c>
      <c r="Q70" s="14">
        <f t="shared" si="35"/>
        <v>0</v>
      </c>
      <c r="R70" s="14">
        <f t="shared" si="36"/>
        <v>0</v>
      </c>
    </row>
    <row r="71" spans="1:1208" x14ac:dyDescent="0.25">
      <c r="A71" s="3">
        <v>6514</v>
      </c>
      <c r="B71" s="3">
        <f t="shared" si="34"/>
        <v>0</v>
      </c>
      <c r="C71" s="3" t="str">
        <f t="shared" si="34"/>
        <v>UG Student</v>
      </c>
      <c r="D71" s="3">
        <f t="shared" si="34"/>
        <v>0</v>
      </c>
      <c r="E71" s="16">
        <f t="shared" si="32"/>
        <v>0</v>
      </c>
      <c r="M71" s="14">
        <f>ROUND(M39*$E71,0)</f>
        <v>0</v>
      </c>
      <c r="N71" s="14">
        <f t="shared" si="35"/>
        <v>0</v>
      </c>
      <c r="O71" s="14">
        <f t="shared" si="35"/>
        <v>0</v>
      </c>
      <c r="P71" s="14">
        <f t="shared" si="35"/>
        <v>0</v>
      </c>
      <c r="Q71" s="14">
        <f t="shared" si="35"/>
        <v>0</v>
      </c>
      <c r="R71" s="14">
        <f t="shared" si="36"/>
        <v>0</v>
      </c>
    </row>
    <row r="72" spans="1:1208" s="4" customFormat="1" x14ac:dyDescent="0.25">
      <c r="B72" s="35" t="s">
        <v>72</v>
      </c>
      <c r="C72" s="35"/>
      <c r="D72" s="35"/>
      <c r="E72" s="35"/>
      <c r="F72" s="36"/>
      <c r="G72" s="36"/>
      <c r="H72" s="35"/>
      <c r="I72" s="35"/>
      <c r="J72" s="35"/>
      <c r="K72" s="35"/>
      <c r="L72" s="35"/>
      <c r="M72" s="65">
        <f>SUM(M66:M71)</f>
        <v>0</v>
      </c>
      <c r="N72" s="65">
        <f t="shared" ref="N72:R72" si="37">SUM(N66:N71)</f>
        <v>0</v>
      </c>
      <c r="O72" s="65">
        <f t="shared" si="37"/>
        <v>0</v>
      </c>
      <c r="P72" s="65">
        <f t="shared" si="37"/>
        <v>0</v>
      </c>
      <c r="Q72" s="65">
        <f t="shared" si="37"/>
        <v>0</v>
      </c>
      <c r="R72" s="65">
        <f t="shared" si="37"/>
        <v>0</v>
      </c>
      <c r="S72" s="37">
        <f>SUM(M72:Q72)</f>
        <v>0</v>
      </c>
      <c r="T72" s="28"/>
      <c r="U72" s="28"/>
      <c r="V72" s="28"/>
      <c r="W72" s="28"/>
      <c r="X72" s="28"/>
      <c r="Y72" s="28"/>
      <c r="Z72" s="28"/>
      <c r="AA72" s="28"/>
      <c r="AB72" s="28"/>
      <c r="AC72" s="28"/>
      <c r="AD72" s="28"/>
      <c r="AE72" s="28"/>
      <c r="AF72" s="28"/>
      <c r="AG72" s="28"/>
      <c r="AH72" s="28"/>
      <c r="AI72" s="28"/>
      <c r="AJ72" s="28"/>
      <c r="AK72" s="28"/>
      <c r="AL72" s="28"/>
      <c r="AM72" s="28"/>
      <c r="AN72" s="28"/>
      <c r="AO72" s="28"/>
      <c r="AP72" s="28"/>
      <c r="AQ72" s="28"/>
      <c r="AR72" s="28"/>
      <c r="AS72" s="28"/>
      <c r="AT72" s="28"/>
      <c r="AU72" s="28"/>
      <c r="AV72" s="28"/>
      <c r="AW72" s="28"/>
      <c r="AX72" s="28"/>
      <c r="AY72" s="28"/>
      <c r="AZ72" s="28"/>
      <c r="BA72" s="28"/>
      <c r="BB72" s="28"/>
      <c r="BC72" s="28"/>
      <c r="BD72" s="28"/>
      <c r="BE72" s="28"/>
      <c r="BF72" s="28"/>
      <c r="BG72" s="28"/>
      <c r="BH72" s="28"/>
      <c r="BI72" s="28"/>
      <c r="BJ72" s="28"/>
      <c r="BK72" s="28"/>
      <c r="BL72" s="28"/>
      <c r="BM72" s="28"/>
      <c r="BN72" s="28"/>
      <c r="BO72" s="28"/>
      <c r="BP72" s="28"/>
      <c r="BQ72" s="28"/>
      <c r="BR72" s="28"/>
      <c r="BS72" s="28"/>
      <c r="BT72" s="28"/>
      <c r="BU72" s="28"/>
      <c r="BV72" s="28"/>
      <c r="BW72" s="28"/>
      <c r="BX72" s="28"/>
      <c r="BY72" s="28"/>
      <c r="BZ72" s="28"/>
      <c r="CA72" s="28"/>
      <c r="CB72" s="28"/>
      <c r="CC72" s="28"/>
      <c r="CD72" s="28"/>
      <c r="CE72" s="28"/>
      <c r="CF72" s="28"/>
      <c r="CG72" s="28"/>
      <c r="CH72" s="28"/>
      <c r="CI72" s="28"/>
      <c r="CJ72" s="28"/>
      <c r="CK72" s="28"/>
      <c r="CL72" s="28"/>
      <c r="CM72" s="28"/>
      <c r="CN72" s="28"/>
      <c r="CO72" s="28"/>
      <c r="CP72" s="28"/>
      <c r="CQ72" s="28"/>
      <c r="CR72" s="28"/>
      <c r="CS72" s="28"/>
      <c r="CT72" s="28"/>
      <c r="CU72" s="28"/>
      <c r="CV72" s="28"/>
      <c r="CW72" s="28"/>
      <c r="CX72" s="28"/>
      <c r="CY72" s="28"/>
      <c r="CZ72" s="28"/>
      <c r="DA72" s="28"/>
      <c r="DB72" s="28"/>
      <c r="DC72" s="28"/>
      <c r="DD72" s="28"/>
      <c r="DE72" s="28"/>
      <c r="DF72" s="28"/>
      <c r="DG72" s="28"/>
      <c r="DH72" s="28"/>
      <c r="DI72" s="28"/>
      <c r="DJ72" s="28"/>
      <c r="DK72" s="28"/>
      <c r="DL72" s="28"/>
      <c r="DM72" s="28"/>
      <c r="DN72" s="28"/>
      <c r="DO72" s="28"/>
      <c r="DP72" s="28"/>
      <c r="DQ72" s="28"/>
      <c r="DR72" s="28"/>
      <c r="DS72" s="28"/>
      <c r="DT72" s="28"/>
      <c r="DU72" s="28"/>
      <c r="DV72" s="28"/>
      <c r="DW72" s="28"/>
      <c r="DX72" s="28"/>
      <c r="DY72" s="28"/>
      <c r="DZ72" s="28"/>
      <c r="EA72" s="28"/>
      <c r="EB72" s="28"/>
      <c r="EC72" s="28"/>
      <c r="ED72" s="28"/>
      <c r="EE72" s="28"/>
      <c r="EF72" s="28"/>
      <c r="EG72" s="28"/>
      <c r="EH72" s="28"/>
      <c r="EI72" s="28"/>
      <c r="EJ72" s="28"/>
      <c r="EK72" s="28"/>
      <c r="EL72" s="28"/>
      <c r="EM72" s="28"/>
      <c r="EN72" s="28"/>
      <c r="EO72" s="28"/>
      <c r="EP72" s="28"/>
      <c r="EQ72" s="28"/>
      <c r="ER72" s="28"/>
      <c r="ES72" s="28"/>
      <c r="ET72" s="28"/>
      <c r="EU72" s="28"/>
      <c r="EV72" s="28"/>
      <c r="EW72" s="28"/>
      <c r="EX72" s="28"/>
      <c r="EY72" s="28"/>
      <c r="EZ72" s="28"/>
      <c r="FA72" s="28"/>
      <c r="FB72" s="28"/>
      <c r="FC72" s="28"/>
      <c r="FD72" s="28"/>
      <c r="FE72" s="28"/>
      <c r="FF72" s="28"/>
      <c r="FG72" s="28"/>
      <c r="FH72" s="28"/>
      <c r="FI72" s="28"/>
      <c r="FJ72" s="28"/>
      <c r="FK72" s="28"/>
      <c r="FL72" s="28"/>
      <c r="FM72" s="28"/>
      <c r="FN72" s="28"/>
      <c r="FO72" s="28"/>
      <c r="FP72" s="28"/>
      <c r="FQ72" s="28"/>
      <c r="FR72" s="28"/>
      <c r="FS72" s="28"/>
      <c r="FT72" s="28"/>
      <c r="FU72" s="28"/>
      <c r="FV72" s="28"/>
      <c r="FW72" s="28"/>
      <c r="FX72" s="28"/>
      <c r="FY72" s="28"/>
      <c r="FZ72" s="28"/>
      <c r="GA72" s="28"/>
      <c r="GB72" s="28"/>
      <c r="GC72" s="28"/>
      <c r="GD72" s="28"/>
      <c r="GE72" s="28"/>
      <c r="GF72" s="28"/>
      <c r="GG72" s="28"/>
      <c r="GH72" s="28"/>
      <c r="GI72" s="28"/>
      <c r="GJ72" s="28"/>
      <c r="GK72" s="28"/>
      <c r="GL72" s="28"/>
      <c r="GM72" s="28"/>
      <c r="GN72" s="28"/>
      <c r="GO72" s="28"/>
      <c r="GP72" s="28"/>
      <c r="GQ72" s="28"/>
      <c r="GR72" s="28"/>
      <c r="GS72" s="28"/>
      <c r="GT72" s="28"/>
      <c r="GU72" s="28"/>
      <c r="GV72" s="28"/>
      <c r="GW72" s="28"/>
      <c r="GX72" s="28"/>
      <c r="GY72" s="28"/>
      <c r="GZ72" s="28"/>
      <c r="HA72" s="28"/>
      <c r="HB72" s="28"/>
      <c r="HC72" s="28"/>
      <c r="HD72" s="28"/>
      <c r="HE72" s="28"/>
      <c r="HF72" s="28"/>
      <c r="HG72" s="28"/>
      <c r="HH72" s="28"/>
      <c r="HI72" s="28"/>
      <c r="HJ72" s="28"/>
      <c r="HK72" s="28"/>
      <c r="HL72" s="28"/>
      <c r="HM72" s="28"/>
      <c r="HN72" s="28"/>
      <c r="HO72" s="28"/>
      <c r="HP72" s="28"/>
      <c r="HQ72" s="28"/>
      <c r="HR72" s="28"/>
      <c r="HS72" s="28"/>
      <c r="HT72" s="28"/>
      <c r="HU72" s="28"/>
      <c r="HV72" s="28"/>
      <c r="HW72" s="28"/>
      <c r="HX72" s="28"/>
      <c r="HY72" s="28"/>
      <c r="HZ72" s="28"/>
      <c r="IA72" s="28"/>
      <c r="IB72" s="28"/>
      <c r="IC72" s="28"/>
      <c r="ID72" s="28"/>
      <c r="IE72" s="28"/>
      <c r="IF72" s="28"/>
      <c r="IG72" s="28"/>
      <c r="IH72" s="28"/>
      <c r="II72" s="28"/>
      <c r="IJ72" s="28"/>
      <c r="IK72" s="28"/>
      <c r="IL72" s="28"/>
      <c r="IM72" s="28"/>
      <c r="IN72" s="28"/>
      <c r="IO72" s="28"/>
      <c r="IP72" s="28"/>
      <c r="IQ72" s="28"/>
      <c r="IR72" s="28"/>
      <c r="IS72" s="28"/>
      <c r="IT72" s="28"/>
      <c r="IU72" s="28"/>
      <c r="IV72" s="28"/>
      <c r="IW72" s="28"/>
      <c r="IX72" s="28"/>
      <c r="IY72" s="28"/>
      <c r="IZ72" s="28"/>
      <c r="JA72" s="28"/>
      <c r="JB72" s="28"/>
      <c r="JC72" s="28"/>
      <c r="JD72" s="28"/>
      <c r="JE72" s="28"/>
      <c r="JF72" s="28"/>
      <c r="JG72" s="28"/>
      <c r="JH72" s="28"/>
      <c r="JI72" s="28"/>
      <c r="JJ72" s="28"/>
      <c r="JK72" s="28"/>
      <c r="JL72" s="28"/>
      <c r="JM72" s="28"/>
      <c r="JN72" s="28"/>
      <c r="JO72" s="28"/>
      <c r="JP72" s="28"/>
      <c r="JQ72" s="28"/>
      <c r="JR72" s="28"/>
      <c r="JS72" s="28"/>
      <c r="JT72" s="28"/>
      <c r="JU72" s="28"/>
      <c r="JV72" s="28"/>
      <c r="JW72" s="28"/>
      <c r="JX72" s="28"/>
      <c r="JY72" s="28"/>
      <c r="JZ72" s="28"/>
      <c r="KA72" s="28"/>
      <c r="KB72" s="28"/>
      <c r="KC72" s="28"/>
      <c r="KD72" s="28"/>
      <c r="KE72" s="28"/>
      <c r="KF72" s="28"/>
      <c r="KG72" s="28"/>
      <c r="KH72" s="28"/>
      <c r="KI72" s="28"/>
      <c r="KJ72" s="28"/>
      <c r="KK72" s="28"/>
      <c r="KL72" s="28"/>
      <c r="KM72" s="28"/>
      <c r="KN72" s="28"/>
      <c r="KO72" s="28"/>
      <c r="KP72" s="28"/>
      <c r="KQ72" s="28"/>
      <c r="KR72" s="28"/>
      <c r="KS72" s="28"/>
      <c r="KT72" s="28"/>
      <c r="KU72" s="28"/>
      <c r="KV72" s="28"/>
      <c r="KW72" s="28"/>
      <c r="KX72" s="28"/>
      <c r="KY72" s="28"/>
      <c r="KZ72" s="28"/>
      <c r="LA72" s="28"/>
      <c r="LB72" s="28"/>
      <c r="LC72" s="28"/>
      <c r="LD72" s="28"/>
      <c r="LE72" s="28"/>
      <c r="LF72" s="28"/>
      <c r="LG72" s="28"/>
      <c r="LH72" s="28"/>
      <c r="LI72" s="28"/>
      <c r="LJ72" s="28"/>
      <c r="LK72" s="28"/>
      <c r="LL72" s="28"/>
      <c r="LM72" s="28"/>
      <c r="LN72" s="28"/>
      <c r="LO72" s="28"/>
      <c r="LP72" s="28"/>
      <c r="LQ72" s="28"/>
      <c r="LR72" s="28"/>
      <c r="LS72" s="28"/>
      <c r="LT72" s="28"/>
      <c r="LU72" s="28"/>
      <c r="LV72" s="28"/>
      <c r="LW72" s="28"/>
      <c r="LX72" s="28"/>
      <c r="LY72" s="28"/>
      <c r="LZ72" s="28"/>
      <c r="MA72" s="28"/>
      <c r="MB72" s="28"/>
      <c r="MC72" s="28"/>
      <c r="MD72" s="28"/>
      <c r="ME72" s="28"/>
      <c r="MF72" s="28"/>
      <c r="MG72" s="28"/>
      <c r="MH72" s="28"/>
      <c r="MI72" s="28"/>
      <c r="MJ72" s="28"/>
      <c r="MK72" s="28"/>
      <c r="ML72" s="28"/>
      <c r="MM72" s="28"/>
      <c r="MN72" s="28"/>
      <c r="MO72" s="28"/>
      <c r="MP72" s="28"/>
      <c r="MQ72" s="28"/>
      <c r="MR72" s="28"/>
      <c r="MS72" s="28"/>
      <c r="MT72" s="28"/>
      <c r="MU72" s="28"/>
      <c r="MV72" s="28"/>
      <c r="MW72" s="28"/>
      <c r="MX72" s="28"/>
      <c r="MY72" s="28"/>
      <c r="MZ72" s="28"/>
      <c r="NA72" s="28"/>
      <c r="NB72" s="28"/>
      <c r="NC72" s="28"/>
      <c r="ND72" s="28"/>
      <c r="NE72" s="28"/>
      <c r="NF72" s="28"/>
      <c r="NG72" s="28"/>
      <c r="NH72" s="28"/>
      <c r="NI72" s="28"/>
      <c r="NJ72" s="28"/>
      <c r="NK72" s="28"/>
      <c r="NL72" s="28"/>
      <c r="NM72" s="28"/>
      <c r="NN72" s="28"/>
      <c r="NO72" s="28"/>
      <c r="NP72" s="28"/>
      <c r="NQ72" s="28"/>
      <c r="NR72" s="28"/>
      <c r="NS72" s="28"/>
      <c r="NT72" s="28"/>
      <c r="NU72" s="28"/>
      <c r="NV72" s="28"/>
      <c r="NW72" s="28"/>
      <c r="NX72" s="28"/>
      <c r="NY72" s="28"/>
      <c r="NZ72" s="28"/>
      <c r="OA72" s="28"/>
      <c r="OB72" s="28"/>
      <c r="OC72" s="28"/>
      <c r="OD72" s="28"/>
      <c r="OE72" s="28"/>
      <c r="OF72" s="28"/>
      <c r="OG72" s="28"/>
      <c r="OH72" s="28"/>
      <c r="OI72" s="28"/>
      <c r="OJ72" s="28"/>
      <c r="OK72" s="28"/>
      <c r="OL72" s="28"/>
      <c r="OM72" s="28"/>
      <c r="ON72" s="28"/>
      <c r="OO72" s="28"/>
      <c r="OP72" s="28"/>
      <c r="OQ72" s="28"/>
      <c r="OR72" s="28"/>
      <c r="OS72" s="28"/>
      <c r="OT72" s="28"/>
      <c r="OU72" s="28"/>
      <c r="OV72" s="28"/>
      <c r="OW72" s="28"/>
      <c r="OX72" s="28"/>
      <c r="OY72" s="28"/>
      <c r="OZ72" s="28"/>
      <c r="PA72" s="28"/>
      <c r="PB72" s="28"/>
      <c r="PC72" s="28"/>
      <c r="PD72" s="28"/>
      <c r="PE72" s="28"/>
      <c r="PF72" s="28"/>
      <c r="PG72" s="28"/>
      <c r="PH72" s="28"/>
      <c r="PI72" s="28"/>
      <c r="PJ72" s="28"/>
      <c r="PK72" s="28"/>
      <c r="PL72" s="28"/>
      <c r="PM72" s="28"/>
      <c r="PN72" s="28"/>
      <c r="PO72" s="28"/>
      <c r="PP72" s="28"/>
      <c r="PQ72" s="28"/>
      <c r="PR72" s="28"/>
      <c r="PS72" s="28"/>
      <c r="PT72" s="28"/>
      <c r="PU72" s="28"/>
      <c r="PV72" s="28"/>
      <c r="PW72" s="28"/>
      <c r="PX72" s="28"/>
      <c r="PY72" s="28"/>
      <c r="PZ72" s="28"/>
      <c r="QA72" s="28"/>
      <c r="QB72" s="28"/>
      <c r="QC72" s="28"/>
      <c r="QD72" s="28"/>
      <c r="QE72" s="28"/>
      <c r="QF72" s="28"/>
      <c r="QG72" s="28"/>
      <c r="QH72" s="28"/>
      <c r="QI72" s="28"/>
      <c r="QJ72" s="28"/>
      <c r="QK72" s="28"/>
      <c r="QL72" s="28"/>
      <c r="QM72" s="28"/>
      <c r="QN72" s="28"/>
      <c r="QO72" s="28"/>
      <c r="QP72" s="28"/>
      <c r="QQ72" s="28"/>
      <c r="QR72" s="28"/>
      <c r="QS72" s="28"/>
      <c r="QT72" s="28"/>
      <c r="QU72" s="28"/>
      <c r="QV72" s="28"/>
      <c r="QW72" s="28"/>
      <c r="QX72" s="28"/>
      <c r="QY72" s="28"/>
      <c r="QZ72" s="28"/>
      <c r="RA72" s="28"/>
      <c r="RB72" s="28"/>
      <c r="RC72" s="28"/>
      <c r="RD72" s="28"/>
      <c r="RE72" s="28"/>
      <c r="RF72" s="28"/>
      <c r="RG72" s="28"/>
      <c r="RH72" s="28"/>
      <c r="RI72" s="28"/>
      <c r="RJ72" s="28"/>
      <c r="RK72" s="28"/>
      <c r="RL72" s="28"/>
      <c r="RM72" s="28"/>
      <c r="RN72" s="28"/>
      <c r="RO72" s="28"/>
      <c r="RP72" s="28"/>
      <c r="RQ72" s="28"/>
      <c r="RR72" s="28"/>
      <c r="RS72" s="28"/>
      <c r="RT72" s="28"/>
      <c r="RU72" s="28"/>
      <c r="RV72" s="28"/>
      <c r="RW72" s="28"/>
      <c r="RX72" s="28"/>
      <c r="RY72" s="28"/>
      <c r="RZ72" s="28"/>
      <c r="SA72" s="28"/>
      <c r="SB72" s="28"/>
      <c r="SC72" s="28"/>
      <c r="SD72" s="28"/>
      <c r="SE72" s="28"/>
      <c r="SF72" s="28"/>
      <c r="SG72" s="28"/>
      <c r="SH72" s="28"/>
      <c r="SI72" s="28"/>
      <c r="SJ72" s="28"/>
      <c r="SK72" s="28"/>
      <c r="SL72" s="28"/>
      <c r="SM72" s="28"/>
      <c r="SN72" s="28"/>
      <c r="SO72" s="28"/>
      <c r="SP72" s="28"/>
      <c r="SQ72" s="28"/>
      <c r="SR72" s="28"/>
      <c r="SS72" s="28"/>
      <c r="ST72" s="28"/>
      <c r="SU72" s="28"/>
      <c r="SV72" s="28"/>
      <c r="SW72" s="28"/>
      <c r="SX72" s="28"/>
      <c r="SY72" s="28"/>
      <c r="SZ72" s="28"/>
      <c r="TA72" s="28"/>
      <c r="TB72" s="28"/>
      <c r="TC72" s="28"/>
      <c r="TD72" s="28"/>
      <c r="TE72" s="28"/>
      <c r="TF72" s="28"/>
      <c r="TG72" s="28"/>
      <c r="TH72" s="28"/>
      <c r="TI72" s="28"/>
      <c r="TJ72" s="28"/>
      <c r="TK72" s="28"/>
      <c r="TL72" s="28"/>
      <c r="TM72" s="28"/>
      <c r="TN72" s="28"/>
      <c r="TO72" s="28"/>
      <c r="TP72" s="28"/>
      <c r="TQ72" s="28"/>
      <c r="TR72" s="28"/>
      <c r="TS72" s="28"/>
      <c r="TT72" s="28"/>
      <c r="TU72" s="28"/>
      <c r="TV72" s="28"/>
      <c r="TW72" s="28"/>
      <c r="TX72" s="28"/>
      <c r="TY72" s="28"/>
      <c r="TZ72" s="28"/>
      <c r="UA72" s="28"/>
      <c r="UB72" s="28"/>
      <c r="UC72" s="28"/>
      <c r="UD72" s="28"/>
      <c r="UE72" s="28"/>
      <c r="UF72" s="28"/>
      <c r="UG72" s="28"/>
      <c r="UH72" s="28"/>
      <c r="UI72" s="28"/>
      <c r="UJ72" s="28"/>
      <c r="UK72" s="28"/>
      <c r="UL72" s="28"/>
      <c r="UM72" s="28"/>
      <c r="UN72" s="28"/>
      <c r="UO72" s="28"/>
      <c r="UP72" s="28"/>
      <c r="UQ72" s="28"/>
      <c r="UR72" s="28"/>
      <c r="US72" s="28"/>
      <c r="UT72" s="28"/>
      <c r="UU72" s="28"/>
      <c r="UV72" s="28"/>
      <c r="UW72" s="28"/>
      <c r="UX72" s="28"/>
      <c r="UY72" s="28"/>
      <c r="UZ72" s="28"/>
      <c r="VA72" s="28"/>
      <c r="VB72" s="28"/>
      <c r="VC72" s="28"/>
      <c r="VD72" s="28"/>
      <c r="VE72" s="28"/>
      <c r="VF72" s="28"/>
      <c r="VG72" s="28"/>
      <c r="VH72" s="28"/>
      <c r="VI72" s="28"/>
      <c r="VJ72" s="28"/>
      <c r="VK72" s="28"/>
      <c r="VL72" s="28"/>
      <c r="VM72" s="28"/>
      <c r="VN72" s="28"/>
      <c r="VO72" s="28"/>
      <c r="VP72" s="28"/>
      <c r="VQ72" s="28"/>
      <c r="VR72" s="28"/>
      <c r="VS72" s="28"/>
      <c r="VT72" s="28"/>
      <c r="VU72" s="28"/>
      <c r="VV72" s="28"/>
      <c r="VW72" s="28"/>
      <c r="VX72" s="28"/>
      <c r="VY72" s="28"/>
      <c r="VZ72" s="28"/>
      <c r="WA72" s="28"/>
      <c r="WB72" s="28"/>
      <c r="WC72" s="28"/>
      <c r="WD72" s="28"/>
      <c r="WE72" s="28"/>
      <c r="WF72" s="28"/>
      <c r="WG72" s="28"/>
      <c r="WH72" s="28"/>
      <c r="WI72" s="28"/>
      <c r="WJ72" s="28"/>
      <c r="WK72" s="28"/>
      <c r="WL72" s="28"/>
      <c r="WM72" s="28"/>
      <c r="WN72" s="28"/>
      <c r="WO72" s="28"/>
      <c r="WP72" s="28"/>
      <c r="WQ72" s="28"/>
      <c r="WR72" s="28"/>
      <c r="WS72" s="28"/>
      <c r="WT72" s="28"/>
      <c r="WU72" s="28"/>
      <c r="WV72" s="28"/>
      <c r="WW72" s="28"/>
      <c r="WX72" s="28"/>
      <c r="WY72" s="28"/>
      <c r="WZ72" s="28"/>
      <c r="XA72" s="28"/>
      <c r="XB72" s="28"/>
      <c r="XC72" s="28"/>
      <c r="XD72" s="28"/>
      <c r="XE72" s="28"/>
      <c r="XF72" s="28"/>
      <c r="XG72" s="28"/>
      <c r="XH72" s="28"/>
      <c r="XI72" s="28"/>
      <c r="XJ72" s="28"/>
      <c r="XK72" s="28"/>
      <c r="XL72" s="28"/>
      <c r="XM72" s="28"/>
      <c r="XN72" s="28"/>
      <c r="XO72" s="28"/>
      <c r="XP72" s="28"/>
      <c r="XQ72" s="28"/>
      <c r="XR72" s="28"/>
      <c r="XS72" s="28"/>
      <c r="XT72" s="28"/>
      <c r="XU72" s="28"/>
      <c r="XV72" s="28"/>
      <c r="XW72" s="28"/>
      <c r="XX72" s="28"/>
      <c r="XY72" s="28"/>
      <c r="XZ72" s="28"/>
      <c r="YA72" s="28"/>
      <c r="YB72" s="28"/>
      <c r="YC72" s="28"/>
      <c r="YD72" s="28"/>
      <c r="YE72" s="28"/>
      <c r="YF72" s="28"/>
      <c r="YG72" s="28"/>
      <c r="YH72" s="28"/>
      <c r="YI72" s="28"/>
      <c r="YJ72" s="28"/>
      <c r="YK72" s="28"/>
      <c r="YL72" s="28"/>
      <c r="YM72" s="28"/>
      <c r="YN72" s="28"/>
      <c r="YO72" s="28"/>
      <c r="YP72" s="28"/>
      <c r="YQ72" s="28"/>
      <c r="YR72" s="28"/>
      <c r="YS72" s="28"/>
      <c r="YT72" s="28"/>
      <c r="YU72" s="28"/>
      <c r="YV72" s="28"/>
      <c r="YW72" s="28"/>
      <c r="YX72" s="28"/>
      <c r="YY72" s="28"/>
      <c r="YZ72" s="28"/>
      <c r="ZA72" s="28"/>
      <c r="ZB72" s="28"/>
      <c r="ZC72" s="28"/>
      <c r="ZD72" s="28"/>
      <c r="ZE72" s="28"/>
      <c r="ZF72" s="28"/>
      <c r="ZG72" s="28"/>
      <c r="ZH72" s="28"/>
      <c r="ZI72" s="28"/>
      <c r="ZJ72" s="28"/>
      <c r="ZK72" s="28"/>
      <c r="ZL72" s="28"/>
      <c r="ZM72" s="28"/>
      <c r="ZN72" s="28"/>
      <c r="ZO72" s="28"/>
      <c r="ZP72" s="28"/>
      <c r="ZQ72" s="28"/>
      <c r="ZR72" s="28"/>
      <c r="ZS72" s="28"/>
      <c r="ZT72" s="28"/>
      <c r="ZU72" s="28"/>
      <c r="ZV72" s="28"/>
      <c r="ZW72" s="28"/>
      <c r="ZX72" s="28"/>
      <c r="ZY72" s="28"/>
      <c r="ZZ72" s="28"/>
      <c r="AAA72" s="28"/>
      <c r="AAB72" s="28"/>
      <c r="AAC72" s="28"/>
      <c r="AAD72" s="28"/>
      <c r="AAE72" s="28"/>
      <c r="AAF72" s="28"/>
      <c r="AAG72" s="28"/>
      <c r="AAH72" s="28"/>
      <c r="AAI72" s="28"/>
      <c r="AAJ72" s="28"/>
      <c r="AAK72" s="28"/>
      <c r="AAL72" s="28"/>
      <c r="AAM72" s="28"/>
      <c r="AAN72" s="28"/>
      <c r="AAO72" s="28"/>
      <c r="AAP72" s="28"/>
      <c r="AAQ72" s="28"/>
      <c r="AAR72" s="28"/>
      <c r="AAS72" s="28"/>
      <c r="AAT72" s="28"/>
      <c r="AAU72" s="28"/>
      <c r="AAV72" s="28"/>
      <c r="AAW72" s="28"/>
      <c r="AAX72" s="28"/>
      <c r="AAY72" s="28"/>
      <c r="AAZ72" s="28"/>
      <c r="ABA72" s="28"/>
      <c r="ABB72" s="28"/>
      <c r="ABC72" s="28"/>
      <c r="ABD72" s="28"/>
      <c r="ABE72" s="28"/>
      <c r="ABF72" s="28"/>
      <c r="ABG72" s="28"/>
      <c r="ABH72" s="28"/>
      <c r="ABI72" s="28"/>
      <c r="ABJ72" s="28"/>
      <c r="ABK72" s="28"/>
      <c r="ABL72" s="28"/>
      <c r="ABM72" s="28"/>
      <c r="ABN72" s="28"/>
      <c r="ABO72" s="28"/>
      <c r="ABP72" s="28"/>
      <c r="ABQ72" s="28"/>
      <c r="ABR72" s="28"/>
      <c r="ABS72" s="28"/>
      <c r="ABT72" s="28"/>
      <c r="ABU72" s="28"/>
      <c r="ABV72" s="28"/>
      <c r="ABW72" s="28"/>
      <c r="ABX72" s="28"/>
      <c r="ABY72" s="28"/>
      <c r="ABZ72" s="28"/>
      <c r="ACA72" s="28"/>
      <c r="ACB72" s="28"/>
      <c r="ACC72" s="28"/>
      <c r="ACD72" s="28"/>
      <c r="ACE72" s="28"/>
      <c r="ACF72" s="28"/>
      <c r="ACG72" s="28"/>
      <c r="ACH72" s="28"/>
      <c r="ACI72" s="28"/>
      <c r="ACJ72" s="28"/>
      <c r="ACK72" s="28"/>
      <c r="ACL72" s="28"/>
      <c r="ACM72" s="28"/>
      <c r="ACN72" s="28"/>
      <c r="ACO72" s="28"/>
      <c r="ACP72" s="28"/>
      <c r="ACQ72" s="28"/>
      <c r="ACR72" s="28"/>
      <c r="ACS72" s="28"/>
      <c r="ACT72" s="28"/>
      <c r="ACU72" s="28"/>
      <c r="ACV72" s="28"/>
      <c r="ACW72" s="28"/>
      <c r="ACX72" s="28"/>
      <c r="ACY72" s="28"/>
      <c r="ACZ72" s="28"/>
      <c r="ADA72" s="28"/>
      <c r="ADB72" s="28"/>
      <c r="ADC72" s="28"/>
      <c r="ADD72" s="28"/>
      <c r="ADE72" s="28"/>
      <c r="ADF72" s="28"/>
      <c r="ADG72" s="28"/>
      <c r="ADH72" s="28"/>
      <c r="ADI72" s="28"/>
      <c r="ADJ72" s="28"/>
      <c r="ADK72" s="28"/>
      <c r="ADL72" s="28"/>
      <c r="ADM72" s="28"/>
      <c r="ADN72" s="28"/>
      <c r="ADO72" s="28"/>
      <c r="ADP72" s="28"/>
      <c r="ADQ72" s="28"/>
      <c r="ADR72" s="28"/>
      <c r="ADS72" s="28"/>
      <c r="ADT72" s="28"/>
      <c r="ADU72" s="28"/>
      <c r="ADV72" s="28"/>
      <c r="ADW72" s="28"/>
      <c r="ADX72" s="28"/>
      <c r="ADY72" s="28"/>
      <c r="ADZ72" s="28"/>
      <c r="AEA72" s="28"/>
      <c r="AEB72" s="28"/>
      <c r="AEC72" s="28"/>
      <c r="AED72" s="28"/>
      <c r="AEE72" s="28"/>
      <c r="AEF72" s="28"/>
      <c r="AEG72" s="28"/>
      <c r="AEH72" s="28"/>
      <c r="AEI72" s="28"/>
      <c r="AEJ72" s="28"/>
      <c r="AEK72" s="28"/>
      <c r="AEL72" s="28"/>
      <c r="AEM72" s="28"/>
      <c r="AEN72" s="28"/>
      <c r="AEO72" s="28"/>
      <c r="AEP72" s="28"/>
      <c r="AEQ72" s="28"/>
      <c r="AER72" s="28"/>
      <c r="AES72" s="28"/>
      <c r="AET72" s="28"/>
      <c r="AEU72" s="28"/>
      <c r="AEV72" s="28"/>
      <c r="AEW72" s="28"/>
      <c r="AEX72" s="28"/>
      <c r="AEY72" s="28"/>
      <c r="AEZ72" s="28"/>
      <c r="AFA72" s="28"/>
      <c r="AFB72" s="28"/>
      <c r="AFC72" s="28"/>
      <c r="AFD72" s="28"/>
      <c r="AFE72" s="28"/>
      <c r="AFF72" s="28"/>
      <c r="AFG72" s="28"/>
      <c r="AFH72" s="28"/>
      <c r="AFI72" s="28"/>
      <c r="AFJ72" s="28"/>
      <c r="AFK72" s="28"/>
      <c r="AFL72" s="28"/>
      <c r="AFM72" s="28"/>
      <c r="AFN72" s="28"/>
      <c r="AFO72" s="28"/>
      <c r="AFP72" s="28"/>
      <c r="AFQ72" s="28"/>
      <c r="AFR72" s="28"/>
      <c r="AFS72" s="28"/>
      <c r="AFT72" s="28"/>
      <c r="AFU72" s="28"/>
      <c r="AFV72" s="28"/>
      <c r="AFW72" s="28"/>
      <c r="AFX72" s="28"/>
      <c r="AFY72" s="28"/>
      <c r="AFZ72" s="28"/>
      <c r="AGA72" s="28"/>
      <c r="AGB72" s="28"/>
      <c r="AGC72" s="28"/>
      <c r="AGD72" s="28"/>
      <c r="AGE72" s="28"/>
      <c r="AGF72" s="28"/>
      <c r="AGG72" s="28"/>
      <c r="AGH72" s="28"/>
      <c r="AGI72" s="28"/>
      <c r="AGJ72" s="28"/>
      <c r="AGK72" s="28"/>
      <c r="AGL72" s="28"/>
      <c r="AGM72" s="28"/>
      <c r="AGN72" s="28"/>
      <c r="AGO72" s="28"/>
      <c r="AGP72" s="28"/>
      <c r="AGQ72" s="28"/>
      <c r="AGR72" s="28"/>
      <c r="AGS72" s="28"/>
      <c r="AGT72" s="28"/>
      <c r="AGU72" s="28"/>
      <c r="AGV72" s="28"/>
      <c r="AGW72" s="28"/>
      <c r="AGX72" s="28"/>
      <c r="AGY72" s="28"/>
      <c r="AGZ72" s="28"/>
      <c r="AHA72" s="28"/>
      <c r="AHB72" s="28"/>
      <c r="AHC72" s="28"/>
      <c r="AHD72" s="28"/>
      <c r="AHE72" s="28"/>
      <c r="AHF72" s="28"/>
      <c r="AHG72" s="28"/>
      <c r="AHH72" s="28"/>
      <c r="AHI72" s="28"/>
      <c r="AHJ72" s="28"/>
      <c r="AHK72" s="28"/>
      <c r="AHL72" s="28"/>
      <c r="AHM72" s="28"/>
      <c r="AHN72" s="28"/>
      <c r="AHO72" s="28"/>
      <c r="AHP72" s="28"/>
      <c r="AHQ72" s="28"/>
      <c r="AHR72" s="28"/>
      <c r="AHS72" s="28"/>
      <c r="AHT72" s="28"/>
      <c r="AHU72" s="28"/>
      <c r="AHV72" s="28"/>
      <c r="AHW72" s="28"/>
      <c r="AHX72" s="28"/>
      <c r="AHY72" s="28"/>
      <c r="AHZ72" s="28"/>
      <c r="AIA72" s="28"/>
      <c r="AIB72" s="28"/>
      <c r="AIC72" s="28"/>
      <c r="AID72" s="28"/>
      <c r="AIE72" s="28"/>
      <c r="AIF72" s="28"/>
      <c r="AIG72" s="28"/>
      <c r="AIH72" s="28"/>
      <c r="AII72" s="28"/>
      <c r="AIJ72" s="28"/>
      <c r="AIK72" s="28"/>
      <c r="AIL72" s="28"/>
      <c r="AIM72" s="28"/>
      <c r="AIN72" s="28"/>
      <c r="AIO72" s="28"/>
      <c r="AIP72" s="28"/>
      <c r="AIQ72" s="28"/>
      <c r="AIR72" s="28"/>
      <c r="AIS72" s="28"/>
      <c r="AIT72" s="28"/>
      <c r="AIU72" s="28"/>
      <c r="AIV72" s="28"/>
      <c r="AIW72" s="28"/>
      <c r="AIX72" s="28"/>
      <c r="AIY72" s="28"/>
      <c r="AIZ72" s="28"/>
      <c r="AJA72" s="28"/>
      <c r="AJB72" s="28"/>
      <c r="AJC72" s="28"/>
      <c r="AJD72" s="28"/>
      <c r="AJE72" s="28"/>
      <c r="AJF72" s="28"/>
      <c r="AJG72" s="28"/>
      <c r="AJH72" s="28"/>
      <c r="AJI72" s="28"/>
      <c r="AJJ72" s="28"/>
      <c r="AJK72" s="28"/>
      <c r="AJL72" s="28"/>
      <c r="AJM72" s="28"/>
      <c r="AJN72" s="28"/>
      <c r="AJO72" s="28"/>
      <c r="AJP72" s="28"/>
      <c r="AJQ72" s="28"/>
      <c r="AJR72" s="28"/>
      <c r="AJS72" s="28"/>
      <c r="AJT72" s="28"/>
      <c r="AJU72" s="28"/>
      <c r="AJV72" s="28"/>
      <c r="AJW72" s="28"/>
      <c r="AJX72" s="28"/>
      <c r="AJY72" s="28"/>
      <c r="AJZ72" s="28"/>
      <c r="AKA72" s="28"/>
      <c r="AKB72" s="28"/>
      <c r="AKC72" s="28"/>
      <c r="AKD72" s="28"/>
      <c r="AKE72" s="28"/>
      <c r="AKF72" s="28"/>
      <c r="AKG72" s="28"/>
      <c r="AKH72" s="28"/>
      <c r="AKI72" s="28"/>
      <c r="AKJ72" s="28"/>
      <c r="AKK72" s="28"/>
      <c r="AKL72" s="28"/>
      <c r="AKM72" s="28"/>
      <c r="AKN72" s="28"/>
      <c r="AKO72" s="28"/>
      <c r="AKP72" s="28"/>
      <c r="AKQ72" s="28"/>
      <c r="AKR72" s="28"/>
      <c r="AKS72" s="28"/>
      <c r="AKT72" s="28"/>
      <c r="AKU72" s="28"/>
      <c r="AKV72" s="28"/>
      <c r="AKW72" s="28"/>
      <c r="AKX72" s="28"/>
      <c r="AKY72" s="28"/>
      <c r="AKZ72" s="28"/>
      <c r="ALA72" s="28"/>
      <c r="ALB72" s="28"/>
      <c r="ALC72" s="28"/>
      <c r="ALD72" s="28"/>
      <c r="ALE72" s="28"/>
      <c r="ALF72" s="28"/>
      <c r="ALG72" s="28"/>
      <c r="ALH72" s="28"/>
      <c r="ALI72" s="28"/>
      <c r="ALJ72" s="28"/>
      <c r="ALK72" s="28"/>
      <c r="ALL72" s="28"/>
      <c r="ALM72" s="28"/>
      <c r="ALN72" s="28"/>
      <c r="ALO72" s="28"/>
      <c r="ALP72" s="28"/>
      <c r="ALQ72" s="28"/>
      <c r="ALR72" s="28"/>
      <c r="ALS72" s="28"/>
      <c r="ALT72" s="28"/>
      <c r="ALU72" s="28"/>
      <c r="ALV72" s="28"/>
      <c r="ALW72" s="28"/>
      <c r="ALX72" s="28"/>
      <c r="ALY72" s="28"/>
      <c r="ALZ72" s="28"/>
      <c r="AMA72" s="28"/>
      <c r="AMB72" s="28"/>
      <c r="AMC72" s="28"/>
      <c r="AMD72" s="28"/>
      <c r="AME72" s="28"/>
      <c r="AMF72" s="28"/>
      <c r="AMG72" s="28"/>
      <c r="AMH72" s="28"/>
      <c r="AMI72" s="28"/>
      <c r="AMJ72" s="28"/>
      <c r="AMK72" s="28"/>
      <c r="AML72" s="28"/>
      <c r="AMM72" s="28"/>
      <c r="AMN72" s="28"/>
      <c r="AMO72" s="28"/>
      <c r="AMP72" s="28"/>
      <c r="AMQ72" s="28"/>
      <c r="AMR72" s="28"/>
      <c r="AMS72" s="28"/>
      <c r="AMT72" s="28"/>
      <c r="AMU72" s="28"/>
      <c r="AMV72" s="28"/>
      <c r="AMW72" s="28"/>
      <c r="AMX72" s="28"/>
      <c r="AMY72" s="28"/>
      <c r="AMZ72" s="28"/>
      <c r="ANA72" s="28"/>
      <c r="ANB72" s="28"/>
      <c r="ANC72" s="28"/>
      <c r="AND72" s="28"/>
      <c r="ANE72" s="28"/>
      <c r="ANF72" s="28"/>
      <c r="ANG72" s="28"/>
      <c r="ANH72" s="28"/>
      <c r="ANI72" s="28"/>
      <c r="ANJ72" s="28"/>
      <c r="ANK72" s="28"/>
      <c r="ANL72" s="28"/>
      <c r="ANM72" s="28"/>
      <c r="ANN72" s="28"/>
      <c r="ANO72" s="28"/>
      <c r="ANP72" s="28"/>
      <c r="ANQ72" s="28"/>
      <c r="ANR72" s="28"/>
      <c r="ANS72" s="28"/>
      <c r="ANT72" s="28"/>
      <c r="ANU72" s="28"/>
      <c r="ANV72" s="28"/>
      <c r="ANW72" s="28"/>
      <c r="ANX72" s="28"/>
      <c r="ANY72" s="28"/>
      <c r="ANZ72" s="28"/>
      <c r="AOA72" s="28"/>
      <c r="AOB72" s="28"/>
      <c r="AOC72" s="28"/>
      <c r="AOD72" s="28"/>
      <c r="AOE72" s="28"/>
      <c r="AOF72" s="28"/>
      <c r="AOG72" s="28"/>
      <c r="AOH72" s="28"/>
      <c r="AOI72" s="28"/>
      <c r="AOJ72" s="28"/>
      <c r="AOK72" s="28"/>
      <c r="AOL72" s="28"/>
      <c r="AOM72" s="28"/>
      <c r="AON72" s="28"/>
      <c r="AOO72" s="28"/>
      <c r="AOP72" s="28"/>
      <c r="AOQ72" s="28"/>
      <c r="AOR72" s="28"/>
      <c r="AOS72" s="28"/>
      <c r="AOT72" s="28"/>
      <c r="AOU72" s="28"/>
      <c r="AOV72" s="28"/>
      <c r="AOW72" s="28"/>
      <c r="AOX72" s="28"/>
      <c r="AOY72" s="28"/>
      <c r="AOZ72" s="28"/>
      <c r="APA72" s="28"/>
      <c r="APB72" s="28"/>
      <c r="APC72" s="28"/>
      <c r="APD72" s="28"/>
      <c r="APE72" s="28"/>
      <c r="APF72" s="28"/>
      <c r="APG72" s="28"/>
      <c r="APH72" s="28"/>
      <c r="API72" s="28"/>
      <c r="APJ72" s="28"/>
      <c r="APK72" s="28"/>
      <c r="APL72" s="28"/>
      <c r="APM72" s="28"/>
      <c r="APN72" s="28"/>
      <c r="APO72" s="28"/>
      <c r="APP72" s="28"/>
      <c r="APQ72" s="28"/>
      <c r="APR72" s="28"/>
      <c r="APS72" s="28"/>
      <c r="APT72" s="28"/>
      <c r="APU72" s="28"/>
      <c r="APV72" s="28"/>
      <c r="APW72" s="28"/>
      <c r="APX72" s="28"/>
      <c r="APY72" s="28"/>
      <c r="APZ72" s="28"/>
      <c r="AQA72" s="28"/>
      <c r="AQB72" s="28"/>
      <c r="AQC72" s="28"/>
      <c r="AQD72" s="28"/>
      <c r="AQE72" s="28"/>
      <c r="AQF72" s="28"/>
      <c r="AQG72" s="28"/>
      <c r="AQH72" s="28"/>
      <c r="AQI72" s="28"/>
      <c r="AQJ72" s="28"/>
      <c r="AQK72" s="28"/>
      <c r="AQL72" s="28"/>
      <c r="AQM72" s="28"/>
      <c r="AQN72" s="28"/>
      <c r="AQO72" s="28"/>
      <c r="AQP72" s="28"/>
      <c r="AQQ72" s="28"/>
      <c r="AQR72" s="28"/>
      <c r="AQS72" s="28"/>
      <c r="AQT72" s="28"/>
      <c r="AQU72" s="28"/>
      <c r="AQV72" s="28"/>
      <c r="AQW72" s="28"/>
      <c r="AQX72" s="28"/>
      <c r="AQY72" s="28"/>
      <c r="AQZ72" s="28"/>
      <c r="ARA72" s="28"/>
      <c r="ARB72" s="28"/>
      <c r="ARC72" s="28"/>
      <c r="ARD72" s="28"/>
      <c r="ARE72" s="28"/>
      <c r="ARF72" s="28"/>
      <c r="ARG72" s="28"/>
      <c r="ARH72" s="28"/>
      <c r="ARI72" s="28"/>
      <c r="ARJ72" s="28"/>
      <c r="ARK72" s="28"/>
      <c r="ARL72" s="28"/>
      <c r="ARM72" s="28"/>
      <c r="ARN72" s="28"/>
      <c r="ARO72" s="28"/>
      <c r="ARP72" s="28"/>
      <c r="ARQ72" s="28"/>
      <c r="ARR72" s="28"/>
      <c r="ARS72" s="28"/>
      <c r="ART72" s="28"/>
      <c r="ARU72" s="28"/>
      <c r="ARV72" s="28"/>
      <c r="ARW72" s="28"/>
      <c r="ARX72" s="28"/>
      <c r="ARY72" s="28"/>
      <c r="ARZ72" s="28"/>
      <c r="ASA72" s="28"/>
      <c r="ASB72" s="28"/>
      <c r="ASC72" s="28"/>
      <c r="ASD72" s="28"/>
      <c r="ASE72" s="28"/>
      <c r="ASF72" s="28"/>
      <c r="ASG72" s="28"/>
      <c r="ASH72" s="28"/>
      <c r="ASI72" s="28"/>
      <c r="ASJ72" s="28"/>
      <c r="ASK72" s="28"/>
      <c r="ASL72" s="28"/>
      <c r="ASM72" s="28"/>
      <c r="ASN72" s="28"/>
      <c r="ASO72" s="28"/>
      <c r="ASP72" s="28"/>
      <c r="ASQ72" s="28"/>
      <c r="ASR72" s="28"/>
      <c r="ASS72" s="28"/>
      <c r="AST72" s="28"/>
      <c r="ASU72" s="28"/>
      <c r="ASV72" s="28"/>
      <c r="ASW72" s="28"/>
      <c r="ASX72" s="28"/>
      <c r="ASY72" s="28"/>
      <c r="ASZ72" s="28"/>
      <c r="ATA72" s="28"/>
      <c r="ATB72" s="28"/>
      <c r="ATC72" s="28"/>
      <c r="ATD72" s="28"/>
      <c r="ATE72" s="28"/>
      <c r="ATF72" s="28"/>
      <c r="ATG72" s="28"/>
      <c r="ATH72" s="28"/>
      <c r="ATI72" s="28"/>
      <c r="ATJ72" s="28"/>
      <c r="ATK72" s="28"/>
      <c r="ATL72" s="28"/>
    </row>
    <row r="73" spans="1:1208" s="20" customFormat="1" x14ac:dyDescent="0.25">
      <c r="B73" s="28"/>
      <c r="F73" s="34"/>
      <c r="G73" s="34"/>
    </row>
    <row r="74" spans="1:1208" s="4" customFormat="1" x14ac:dyDescent="0.25">
      <c r="B74" s="40" t="s">
        <v>73</v>
      </c>
      <c r="C74" s="40"/>
      <c r="D74" s="40"/>
      <c r="E74" s="40"/>
      <c r="F74" s="41"/>
      <c r="G74" s="41"/>
      <c r="H74" s="40"/>
      <c r="I74" s="40"/>
      <c r="J74" s="40"/>
      <c r="K74" s="40"/>
      <c r="L74" s="40"/>
      <c r="M74" s="67">
        <f>M72+M63</f>
        <v>0</v>
      </c>
      <c r="N74" s="67">
        <f t="shared" ref="N74:R74" si="38">N72+N63</f>
        <v>0</v>
      </c>
      <c r="O74" s="67">
        <f t="shared" si="38"/>
        <v>0</v>
      </c>
      <c r="P74" s="67">
        <f t="shared" si="38"/>
        <v>0</v>
      </c>
      <c r="Q74" s="67">
        <f t="shared" si="38"/>
        <v>0</v>
      </c>
      <c r="R74" s="67">
        <f t="shared" si="38"/>
        <v>0</v>
      </c>
      <c r="S74" s="37">
        <f>SUM(M74:Q74)</f>
        <v>0</v>
      </c>
      <c r="T74" s="28"/>
      <c r="U74" s="28"/>
      <c r="V74" s="28"/>
      <c r="W74" s="28"/>
      <c r="X74" s="28"/>
      <c r="Y74" s="28"/>
      <c r="Z74" s="28"/>
      <c r="AA74" s="28"/>
      <c r="AB74" s="28"/>
      <c r="AC74" s="28"/>
      <c r="AD74" s="28"/>
      <c r="AE74" s="28"/>
      <c r="AF74" s="28"/>
      <c r="AG74" s="28"/>
      <c r="AH74" s="28"/>
      <c r="AI74" s="28"/>
      <c r="AJ74" s="28"/>
      <c r="AK74" s="28"/>
      <c r="AL74" s="28"/>
      <c r="AM74" s="28"/>
      <c r="AN74" s="28"/>
      <c r="AO74" s="28"/>
      <c r="AP74" s="28"/>
      <c r="AQ74" s="28"/>
      <c r="AR74" s="28"/>
      <c r="AS74" s="28"/>
      <c r="AT74" s="28"/>
      <c r="AU74" s="28"/>
      <c r="AV74" s="28"/>
      <c r="AW74" s="28"/>
      <c r="AX74" s="28"/>
      <c r="AY74" s="28"/>
      <c r="AZ74" s="28"/>
      <c r="BA74" s="28"/>
      <c r="BB74" s="28"/>
      <c r="BC74" s="28"/>
      <c r="BD74" s="28"/>
      <c r="BE74" s="28"/>
      <c r="BF74" s="28"/>
      <c r="BG74" s="28"/>
      <c r="BH74" s="28"/>
      <c r="BI74" s="28"/>
      <c r="BJ74" s="28"/>
      <c r="BK74" s="28"/>
      <c r="BL74" s="28"/>
      <c r="BM74" s="28"/>
      <c r="BN74" s="28"/>
      <c r="BO74" s="28"/>
      <c r="BP74" s="28"/>
      <c r="BQ74" s="28"/>
      <c r="BR74" s="28"/>
      <c r="BS74" s="28"/>
      <c r="BT74" s="28"/>
      <c r="BU74" s="28"/>
      <c r="BV74" s="28"/>
      <c r="BW74" s="28"/>
      <c r="BX74" s="28"/>
      <c r="BY74" s="28"/>
      <c r="BZ74" s="28"/>
      <c r="CA74" s="28"/>
      <c r="CB74" s="28"/>
      <c r="CC74" s="28"/>
      <c r="CD74" s="28"/>
      <c r="CE74" s="28"/>
      <c r="CF74" s="28"/>
      <c r="CG74" s="28"/>
      <c r="CH74" s="28"/>
      <c r="CI74" s="28"/>
      <c r="CJ74" s="28"/>
      <c r="CK74" s="28"/>
      <c r="CL74" s="28"/>
      <c r="CM74" s="28"/>
      <c r="CN74" s="28"/>
      <c r="CO74" s="28"/>
      <c r="CP74" s="28"/>
      <c r="CQ74" s="28"/>
      <c r="CR74" s="28"/>
      <c r="CS74" s="28"/>
      <c r="CT74" s="28"/>
      <c r="CU74" s="28"/>
      <c r="CV74" s="28"/>
      <c r="CW74" s="28"/>
      <c r="CX74" s="28"/>
      <c r="CY74" s="28"/>
      <c r="CZ74" s="28"/>
      <c r="DA74" s="28"/>
      <c r="DB74" s="28"/>
      <c r="DC74" s="28"/>
      <c r="DD74" s="28"/>
      <c r="DE74" s="28"/>
      <c r="DF74" s="28"/>
      <c r="DG74" s="28"/>
      <c r="DH74" s="28"/>
      <c r="DI74" s="28"/>
      <c r="DJ74" s="28"/>
      <c r="DK74" s="28"/>
      <c r="DL74" s="28"/>
      <c r="DM74" s="28"/>
      <c r="DN74" s="28"/>
      <c r="DO74" s="28"/>
      <c r="DP74" s="28"/>
      <c r="DQ74" s="28"/>
      <c r="DR74" s="28"/>
      <c r="DS74" s="28"/>
      <c r="DT74" s="28"/>
      <c r="DU74" s="28"/>
      <c r="DV74" s="28"/>
      <c r="DW74" s="28"/>
      <c r="DX74" s="28"/>
      <c r="DY74" s="28"/>
      <c r="DZ74" s="28"/>
      <c r="EA74" s="28"/>
      <c r="EB74" s="28"/>
      <c r="EC74" s="28"/>
      <c r="ED74" s="28"/>
      <c r="EE74" s="28"/>
      <c r="EF74" s="28"/>
      <c r="EG74" s="28"/>
      <c r="EH74" s="28"/>
      <c r="EI74" s="28"/>
      <c r="EJ74" s="28"/>
      <c r="EK74" s="28"/>
      <c r="EL74" s="28"/>
      <c r="EM74" s="28"/>
      <c r="EN74" s="28"/>
      <c r="EO74" s="28"/>
      <c r="EP74" s="28"/>
      <c r="EQ74" s="28"/>
      <c r="ER74" s="28"/>
      <c r="ES74" s="28"/>
      <c r="ET74" s="28"/>
      <c r="EU74" s="28"/>
      <c r="EV74" s="28"/>
      <c r="EW74" s="28"/>
      <c r="EX74" s="28"/>
      <c r="EY74" s="28"/>
      <c r="EZ74" s="28"/>
      <c r="FA74" s="28"/>
      <c r="FB74" s="28"/>
      <c r="FC74" s="28"/>
      <c r="FD74" s="28"/>
      <c r="FE74" s="28"/>
      <c r="FF74" s="28"/>
      <c r="FG74" s="28"/>
      <c r="FH74" s="28"/>
      <c r="FI74" s="28"/>
      <c r="FJ74" s="28"/>
      <c r="FK74" s="28"/>
      <c r="FL74" s="28"/>
      <c r="FM74" s="28"/>
      <c r="FN74" s="28"/>
      <c r="FO74" s="28"/>
      <c r="FP74" s="28"/>
      <c r="FQ74" s="28"/>
      <c r="FR74" s="28"/>
      <c r="FS74" s="28"/>
      <c r="FT74" s="28"/>
      <c r="FU74" s="28"/>
      <c r="FV74" s="28"/>
      <c r="FW74" s="28"/>
      <c r="FX74" s="28"/>
      <c r="FY74" s="28"/>
      <c r="FZ74" s="28"/>
      <c r="GA74" s="28"/>
      <c r="GB74" s="28"/>
      <c r="GC74" s="28"/>
      <c r="GD74" s="28"/>
      <c r="GE74" s="28"/>
      <c r="GF74" s="28"/>
      <c r="GG74" s="28"/>
      <c r="GH74" s="28"/>
      <c r="GI74" s="28"/>
      <c r="GJ74" s="28"/>
      <c r="GK74" s="28"/>
      <c r="GL74" s="28"/>
      <c r="GM74" s="28"/>
      <c r="GN74" s="28"/>
      <c r="GO74" s="28"/>
      <c r="GP74" s="28"/>
      <c r="GQ74" s="28"/>
      <c r="GR74" s="28"/>
      <c r="GS74" s="28"/>
      <c r="GT74" s="28"/>
      <c r="GU74" s="28"/>
      <c r="GV74" s="28"/>
      <c r="GW74" s="28"/>
      <c r="GX74" s="28"/>
      <c r="GY74" s="28"/>
      <c r="GZ74" s="28"/>
      <c r="HA74" s="28"/>
      <c r="HB74" s="28"/>
      <c r="HC74" s="28"/>
      <c r="HD74" s="28"/>
      <c r="HE74" s="28"/>
      <c r="HF74" s="28"/>
      <c r="HG74" s="28"/>
      <c r="HH74" s="28"/>
      <c r="HI74" s="28"/>
      <c r="HJ74" s="28"/>
      <c r="HK74" s="28"/>
      <c r="HL74" s="28"/>
      <c r="HM74" s="28"/>
      <c r="HN74" s="28"/>
      <c r="HO74" s="28"/>
      <c r="HP74" s="28"/>
      <c r="HQ74" s="28"/>
      <c r="HR74" s="28"/>
      <c r="HS74" s="28"/>
      <c r="HT74" s="28"/>
      <c r="HU74" s="28"/>
      <c r="HV74" s="28"/>
      <c r="HW74" s="28"/>
      <c r="HX74" s="28"/>
      <c r="HY74" s="28"/>
      <c r="HZ74" s="28"/>
      <c r="IA74" s="28"/>
      <c r="IB74" s="28"/>
      <c r="IC74" s="28"/>
      <c r="ID74" s="28"/>
      <c r="IE74" s="28"/>
      <c r="IF74" s="28"/>
      <c r="IG74" s="28"/>
      <c r="IH74" s="28"/>
      <c r="II74" s="28"/>
      <c r="IJ74" s="28"/>
      <c r="IK74" s="28"/>
      <c r="IL74" s="28"/>
      <c r="IM74" s="28"/>
      <c r="IN74" s="28"/>
      <c r="IO74" s="28"/>
      <c r="IP74" s="28"/>
      <c r="IQ74" s="28"/>
      <c r="IR74" s="28"/>
      <c r="IS74" s="28"/>
      <c r="IT74" s="28"/>
      <c r="IU74" s="28"/>
      <c r="IV74" s="28"/>
      <c r="IW74" s="28"/>
      <c r="IX74" s="28"/>
      <c r="IY74" s="28"/>
      <c r="IZ74" s="28"/>
      <c r="JA74" s="28"/>
      <c r="JB74" s="28"/>
      <c r="JC74" s="28"/>
      <c r="JD74" s="28"/>
      <c r="JE74" s="28"/>
      <c r="JF74" s="28"/>
      <c r="JG74" s="28"/>
      <c r="JH74" s="28"/>
      <c r="JI74" s="28"/>
      <c r="JJ74" s="28"/>
      <c r="JK74" s="28"/>
      <c r="JL74" s="28"/>
      <c r="JM74" s="28"/>
      <c r="JN74" s="28"/>
      <c r="JO74" s="28"/>
      <c r="JP74" s="28"/>
      <c r="JQ74" s="28"/>
      <c r="JR74" s="28"/>
      <c r="JS74" s="28"/>
      <c r="JT74" s="28"/>
      <c r="JU74" s="28"/>
      <c r="JV74" s="28"/>
      <c r="JW74" s="28"/>
      <c r="JX74" s="28"/>
      <c r="JY74" s="28"/>
      <c r="JZ74" s="28"/>
      <c r="KA74" s="28"/>
      <c r="KB74" s="28"/>
      <c r="KC74" s="28"/>
      <c r="KD74" s="28"/>
      <c r="KE74" s="28"/>
      <c r="KF74" s="28"/>
      <c r="KG74" s="28"/>
      <c r="KH74" s="28"/>
      <c r="KI74" s="28"/>
      <c r="KJ74" s="28"/>
      <c r="KK74" s="28"/>
      <c r="KL74" s="28"/>
      <c r="KM74" s="28"/>
      <c r="KN74" s="28"/>
      <c r="KO74" s="28"/>
      <c r="KP74" s="28"/>
      <c r="KQ74" s="28"/>
      <c r="KR74" s="28"/>
      <c r="KS74" s="28"/>
      <c r="KT74" s="28"/>
      <c r="KU74" s="28"/>
      <c r="KV74" s="28"/>
      <c r="KW74" s="28"/>
      <c r="KX74" s="28"/>
      <c r="KY74" s="28"/>
      <c r="KZ74" s="28"/>
      <c r="LA74" s="28"/>
      <c r="LB74" s="28"/>
      <c r="LC74" s="28"/>
      <c r="LD74" s="28"/>
      <c r="LE74" s="28"/>
      <c r="LF74" s="28"/>
      <c r="LG74" s="28"/>
      <c r="LH74" s="28"/>
      <c r="LI74" s="28"/>
      <c r="LJ74" s="28"/>
      <c r="LK74" s="28"/>
      <c r="LL74" s="28"/>
      <c r="LM74" s="28"/>
      <c r="LN74" s="28"/>
      <c r="LO74" s="28"/>
      <c r="LP74" s="28"/>
      <c r="LQ74" s="28"/>
      <c r="LR74" s="28"/>
      <c r="LS74" s="28"/>
      <c r="LT74" s="28"/>
      <c r="LU74" s="28"/>
      <c r="LV74" s="28"/>
      <c r="LW74" s="28"/>
      <c r="LX74" s="28"/>
      <c r="LY74" s="28"/>
      <c r="LZ74" s="28"/>
      <c r="MA74" s="28"/>
      <c r="MB74" s="28"/>
      <c r="MC74" s="28"/>
      <c r="MD74" s="28"/>
      <c r="ME74" s="28"/>
      <c r="MF74" s="28"/>
      <c r="MG74" s="28"/>
      <c r="MH74" s="28"/>
      <c r="MI74" s="28"/>
      <c r="MJ74" s="28"/>
      <c r="MK74" s="28"/>
      <c r="ML74" s="28"/>
      <c r="MM74" s="28"/>
      <c r="MN74" s="28"/>
      <c r="MO74" s="28"/>
      <c r="MP74" s="28"/>
      <c r="MQ74" s="28"/>
      <c r="MR74" s="28"/>
      <c r="MS74" s="28"/>
      <c r="MT74" s="28"/>
      <c r="MU74" s="28"/>
      <c r="MV74" s="28"/>
      <c r="MW74" s="28"/>
      <c r="MX74" s="28"/>
      <c r="MY74" s="28"/>
      <c r="MZ74" s="28"/>
      <c r="NA74" s="28"/>
      <c r="NB74" s="28"/>
      <c r="NC74" s="28"/>
      <c r="ND74" s="28"/>
      <c r="NE74" s="28"/>
      <c r="NF74" s="28"/>
      <c r="NG74" s="28"/>
      <c r="NH74" s="28"/>
      <c r="NI74" s="28"/>
      <c r="NJ74" s="28"/>
      <c r="NK74" s="28"/>
      <c r="NL74" s="28"/>
      <c r="NM74" s="28"/>
      <c r="NN74" s="28"/>
      <c r="NO74" s="28"/>
      <c r="NP74" s="28"/>
      <c r="NQ74" s="28"/>
      <c r="NR74" s="28"/>
      <c r="NS74" s="28"/>
      <c r="NT74" s="28"/>
      <c r="NU74" s="28"/>
      <c r="NV74" s="28"/>
      <c r="NW74" s="28"/>
      <c r="NX74" s="28"/>
      <c r="NY74" s="28"/>
      <c r="NZ74" s="28"/>
      <c r="OA74" s="28"/>
      <c r="OB74" s="28"/>
      <c r="OC74" s="28"/>
      <c r="OD74" s="28"/>
      <c r="OE74" s="28"/>
      <c r="OF74" s="28"/>
      <c r="OG74" s="28"/>
      <c r="OH74" s="28"/>
      <c r="OI74" s="28"/>
      <c r="OJ74" s="28"/>
      <c r="OK74" s="28"/>
      <c r="OL74" s="28"/>
      <c r="OM74" s="28"/>
      <c r="ON74" s="28"/>
      <c r="OO74" s="28"/>
      <c r="OP74" s="28"/>
      <c r="OQ74" s="28"/>
      <c r="OR74" s="28"/>
      <c r="OS74" s="28"/>
      <c r="OT74" s="28"/>
      <c r="OU74" s="28"/>
      <c r="OV74" s="28"/>
      <c r="OW74" s="28"/>
      <c r="OX74" s="28"/>
      <c r="OY74" s="28"/>
      <c r="OZ74" s="28"/>
      <c r="PA74" s="28"/>
      <c r="PB74" s="28"/>
      <c r="PC74" s="28"/>
      <c r="PD74" s="28"/>
      <c r="PE74" s="28"/>
      <c r="PF74" s="28"/>
      <c r="PG74" s="28"/>
      <c r="PH74" s="28"/>
      <c r="PI74" s="28"/>
      <c r="PJ74" s="28"/>
      <c r="PK74" s="28"/>
      <c r="PL74" s="28"/>
      <c r="PM74" s="28"/>
      <c r="PN74" s="28"/>
      <c r="PO74" s="28"/>
      <c r="PP74" s="28"/>
      <c r="PQ74" s="28"/>
      <c r="PR74" s="28"/>
      <c r="PS74" s="28"/>
      <c r="PT74" s="28"/>
      <c r="PU74" s="28"/>
      <c r="PV74" s="28"/>
      <c r="PW74" s="28"/>
      <c r="PX74" s="28"/>
      <c r="PY74" s="28"/>
      <c r="PZ74" s="28"/>
      <c r="QA74" s="28"/>
      <c r="QB74" s="28"/>
      <c r="QC74" s="28"/>
      <c r="QD74" s="28"/>
      <c r="QE74" s="28"/>
      <c r="QF74" s="28"/>
      <c r="QG74" s="28"/>
      <c r="QH74" s="28"/>
      <c r="QI74" s="28"/>
      <c r="QJ74" s="28"/>
      <c r="QK74" s="28"/>
      <c r="QL74" s="28"/>
      <c r="QM74" s="28"/>
      <c r="QN74" s="28"/>
      <c r="QO74" s="28"/>
      <c r="QP74" s="28"/>
      <c r="QQ74" s="28"/>
      <c r="QR74" s="28"/>
      <c r="QS74" s="28"/>
      <c r="QT74" s="28"/>
      <c r="QU74" s="28"/>
      <c r="QV74" s="28"/>
      <c r="QW74" s="28"/>
      <c r="QX74" s="28"/>
      <c r="QY74" s="28"/>
      <c r="QZ74" s="28"/>
      <c r="RA74" s="28"/>
      <c r="RB74" s="28"/>
      <c r="RC74" s="28"/>
      <c r="RD74" s="28"/>
      <c r="RE74" s="28"/>
      <c r="RF74" s="28"/>
      <c r="RG74" s="28"/>
      <c r="RH74" s="28"/>
      <c r="RI74" s="28"/>
      <c r="RJ74" s="28"/>
      <c r="RK74" s="28"/>
      <c r="RL74" s="28"/>
      <c r="RM74" s="28"/>
      <c r="RN74" s="28"/>
      <c r="RO74" s="28"/>
      <c r="RP74" s="28"/>
      <c r="RQ74" s="28"/>
      <c r="RR74" s="28"/>
      <c r="RS74" s="28"/>
      <c r="RT74" s="28"/>
      <c r="RU74" s="28"/>
      <c r="RV74" s="28"/>
      <c r="RW74" s="28"/>
      <c r="RX74" s="28"/>
      <c r="RY74" s="28"/>
      <c r="RZ74" s="28"/>
      <c r="SA74" s="28"/>
      <c r="SB74" s="28"/>
      <c r="SC74" s="28"/>
      <c r="SD74" s="28"/>
      <c r="SE74" s="28"/>
      <c r="SF74" s="28"/>
      <c r="SG74" s="28"/>
      <c r="SH74" s="28"/>
      <c r="SI74" s="28"/>
      <c r="SJ74" s="28"/>
      <c r="SK74" s="28"/>
      <c r="SL74" s="28"/>
      <c r="SM74" s="28"/>
      <c r="SN74" s="28"/>
      <c r="SO74" s="28"/>
      <c r="SP74" s="28"/>
      <c r="SQ74" s="28"/>
      <c r="SR74" s="28"/>
      <c r="SS74" s="28"/>
      <c r="ST74" s="28"/>
      <c r="SU74" s="28"/>
      <c r="SV74" s="28"/>
      <c r="SW74" s="28"/>
      <c r="SX74" s="28"/>
      <c r="SY74" s="28"/>
      <c r="SZ74" s="28"/>
      <c r="TA74" s="28"/>
      <c r="TB74" s="28"/>
      <c r="TC74" s="28"/>
      <c r="TD74" s="28"/>
      <c r="TE74" s="28"/>
      <c r="TF74" s="28"/>
      <c r="TG74" s="28"/>
      <c r="TH74" s="28"/>
      <c r="TI74" s="28"/>
      <c r="TJ74" s="28"/>
      <c r="TK74" s="28"/>
      <c r="TL74" s="28"/>
      <c r="TM74" s="28"/>
      <c r="TN74" s="28"/>
      <c r="TO74" s="28"/>
      <c r="TP74" s="28"/>
      <c r="TQ74" s="28"/>
      <c r="TR74" s="28"/>
      <c r="TS74" s="28"/>
      <c r="TT74" s="28"/>
      <c r="TU74" s="28"/>
      <c r="TV74" s="28"/>
      <c r="TW74" s="28"/>
      <c r="TX74" s="28"/>
      <c r="TY74" s="28"/>
      <c r="TZ74" s="28"/>
      <c r="UA74" s="28"/>
      <c r="UB74" s="28"/>
      <c r="UC74" s="28"/>
      <c r="UD74" s="28"/>
      <c r="UE74" s="28"/>
      <c r="UF74" s="28"/>
      <c r="UG74" s="28"/>
      <c r="UH74" s="28"/>
      <c r="UI74" s="28"/>
      <c r="UJ74" s="28"/>
      <c r="UK74" s="28"/>
      <c r="UL74" s="28"/>
      <c r="UM74" s="28"/>
      <c r="UN74" s="28"/>
      <c r="UO74" s="28"/>
      <c r="UP74" s="28"/>
      <c r="UQ74" s="28"/>
      <c r="UR74" s="28"/>
      <c r="US74" s="28"/>
      <c r="UT74" s="28"/>
      <c r="UU74" s="28"/>
      <c r="UV74" s="28"/>
      <c r="UW74" s="28"/>
      <c r="UX74" s="28"/>
      <c r="UY74" s="28"/>
      <c r="UZ74" s="28"/>
      <c r="VA74" s="28"/>
      <c r="VB74" s="28"/>
      <c r="VC74" s="28"/>
      <c r="VD74" s="28"/>
      <c r="VE74" s="28"/>
      <c r="VF74" s="28"/>
      <c r="VG74" s="28"/>
      <c r="VH74" s="28"/>
      <c r="VI74" s="28"/>
      <c r="VJ74" s="28"/>
      <c r="VK74" s="28"/>
      <c r="VL74" s="28"/>
      <c r="VM74" s="28"/>
      <c r="VN74" s="28"/>
      <c r="VO74" s="28"/>
      <c r="VP74" s="28"/>
      <c r="VQ74" s="28"/>
      <c r="VR74" s="28"/>
      <c r="VS74" s="28"/>
      <c r="VT74" s="28"/>
      <c r="VU74" s="28"/>
      <c r="VV74" s="28"/>
      <c r="VW74" s="28"/>
      <c r="VX74" s="28"/>
      <c r="VY74" s="28"/>
      <c r="VZ74" s="28"/>
      <c r="WA74" s="28"/>
      <c r="WB74" s="28"/>
      <c r="WC74" s="28"/>
      <c r="WD74" s="28"/>
      <c r="WE74" s="28"/>
      <c r="WF74" s="28"/>
      <c r="WG74" s="28"/>
      <c r="WH74" s="28"/>
      <c r="WI74" s="28"/>
      <c r="WJ74" s="28"/>
      <c r="WK74" s="28"/>
      <c r="WL74" s="28"/>
      <c r="WM74" s="28"/>
      <c r="WN74" s="28"/>
      <c r="WO74" s="28"/>
      <c r="WP74" s="28"/>
      <c r="WQ74" s="28"/>
      <c r="WR74" s="28"/>
      <c r="WS74" s="28"/>
      <c r="WT74" s="28"/>
      <c r="WU74" s="28"/>
      <c r="WV74" s="28"/>
      <c r="WW74" s="28"/>
      <c r="WX74" s="28"/>
      <c r="WY74" s="28"/>
      <c r="WZ74" s="28"/>
      <c r="XA74" s="28"/>
      <c r="XB74" s="28"/>
      <c r="XC74" s="28"/>
      <c r="XD74" s="28"/>
      <c r="XE74" s="28"/>
      <c r="XF74" s="28"/>
      <c r="XG74" s="28"/>
      <c r="XH74" s="28"/>
      <c r="XI74" s="28"/>
      <c r="XJ74" s="28"/>
      <c r="XK74" s="28"/>
      <c r="XL74" s="28"/>
      <c r="XM74" s="28"/>
      <c r="XN74" s="28"/>
      <c r="XO74" s="28"/>
      <c r="XP74" s="28"/>
      <c r="XQ74" s="28"/>
      <c r="XR74" s="28"/>
      <c r="XS74" s="28"/>
      <c r="XT74" s="28"/>
      <c r="XU74" s="28"/>
      <c r="XV74" s="28"/>
      <c r="XW74" s="28"/>
      <c r="XX74" s="28"/>
      <c r="XY74" s="28"/>
      <c r="XZ74" s="28"/>
      <c r="YA74" s="28"/>
      <c r="YB74" s="28"/>
      <c r="YC74" s="28"/>
      <c r="YD74" s="28"/>
      <c r="YE74" s="28"/>
      <c r="YF74" s="28"/>
      <c r="YG74" s="28"/>
      <c r="YH74" s="28"/>
      <c r="YI74" s="28"/>
      <c r="YJ74" s="28"/>
      <c r="YK74" s="28"/>
      <c r="YL74" s="28"/>
      <c r="YM74" s="28"/>
      <c r="YN74" s="28"/>
      <c r="YO74" s="28"/>
      <c r="YP74" s="28"/>
      <c r="YQ74" s="28"/>
      <c r="YR74" s="28"/>
      <c r="YS74" s="28"/>
      <c r="YT74" s="28"/>
      <c r="YU74" s="28"/>
      <c r="YV74" s="28"/>
      <c r="YW74" s="28"/>
      <c r="YX74" s="28"/>
      <c r="YY74" s="28"/>
      <c r="YZ74" s="28"/>
      <c r="ZA74" s="28"/>
      <c r="ZB74" s="28"/>
      <c r="ZC74" s="28"/>
      <c r="ZD74" s="28"/>
      <c r="ZE74" s="28"/>
      <c r="ZF74" s="28"/>
      <c r="ZG74" s="28"/>
      <c r="ZH74" s="28"/>
      <c r="ZI74" s="28"/>
      <c r="ZJ74" s="28"/>
      <c r="ZK74" s="28"/>
      <c r="ZL74" s="28"/>
      <c r="ZM74" s="28"/>
      <c r="ZN74" s="28"/>
      <c r="ZO74" s="28"/>
      <c r="ZP74" s="28"/>
      <c r="ZQ74" s="28"/>
      <c r="ZR74" s="28"/>
      <c r="ZS74" s="28"/>
      <c r="ZT74" s="28"/>
      <c r="ZU74" s="28"/>
      <c r="ZV74" s="28"/>
      <c r="ZW74" s="28"/>
      <c r="ZX74" s="28"/>
      <c r="ZY74" s="28"/>
      <c r="ZZ74" s="28"/>
      <c r="AAA74" s="28"/>
      <c r="AAB74" s="28"/>
      <c r="AAC74" s="28"/>
      <c r="AAD74" s="28"/>
      <c r="AAE74" s="28"/>
      <c r="AAF74" s="28"/>
      <c r="AAG74" s="28"/>
      <c r="AAH74" s="28"/>
      <c r="AAI74" s="28"/>
      <c r="AAJ74" s="28"/>
      <c r="AAK74" s="28"/>
      <c r="AAL74" s="28"/>
      <c r="AAM74" s="28"/>
      <c r="AAN74" s="28"/>
      <c r="AAO74" s="28"/>
      <c r="AAP74" s="28"/>
      <c r="AAQ74" s="28"/>
      <c r="AAR74" s="28"/>
      <c r="AAS74" s="28"/>
      <c r="AAT74" s="28"/>
      <c r="AAU74" s="28"/>
      <c r="AAV74" s="28"/>
      <c r="AAW74" s="28"/>
      <c r="AAX74" s="28"/>
      <c r="AAY74" s="28"/>
      <c r="AAZ74" s="28"/>
      <c r="ABA74" s="28"/>
      <c r="ABB74" s="28"/>
      <c r="ABC74" s="28"/>
      <c r="ABD74" s="28"/>
      <c r="ABE74" s="28"/>
      <c r="ABF74" s="28"/>
      <c r="ABG74" s="28"/>
      <c r="ABH74" s="28"/>
      <c r="ABI74" s="28"/>
      <c r="ABJ74" s="28"/>
      <c r="ABK74" s="28"/>
      <c r="ABL74" s="28"/>
      <c r="ABM74" s="28"/>
      <c r="ABN74" s="28"/>
      <c r="ABO74" s="28"/>
      <c r="ABP74" s="28"/>
      <c r="ABQ74" s="28"/>
      <c r="ABR74" s="28"/>
      <c r="ABS74" s="28"/>
      <c r="ABT74" s="28"/>
      <c r="ABU74" s="28"/>
      <c r="ABV74" s="28"/>
      <c r="ABW74" s="28"/>
      <c r="ABX74" s="28"/>
      <c r="ABY74" s="28"/>
      <c r="ABZ74" s="28"/>
      <c r="ACA74" s="28"/>
      <c r="ACB74" s="28"/>
      <c r="ACC74" s="28"/>
      <c r="ACD74" s="28"/>
      <c r="ACE74" s="28"/>
      <c r="ACF74" s="28"/>
      <c r="ACG74" s="28"/>
      <c r="ACH74" s="28"/>
      <c r="ACI74" s="28"/>
      <c r="ACJ74" s="28"/>
      <c r="ACK74" s="28"/>
      <c r="ACL74" s="28"/>
      <c r="ACM74" s="28"/>
      <c r="ACN74" s="28"/>
      <c r="ACO74" s="28"/>
      <c r="ACP74" s="28"/>
      <c r="ACQ74" s="28"/>
      <c r="ACR74" s="28"/>
      <c r="ACS74" s="28"/>
      <c r="ACT74" s="28"/>
      <c r="ACU74" s="28"/>
      <c r="ACV74" s="28"/>
      <c r="ACW74" s="28"/>
      <c r="ACX74" s="28"/>
      <c r="ACY74" s="28"/>
      <c r="ACZ74" s="28"/>
      <c r="ADA74" s="28"/>
      <c r="ADB74" s="28"/>
      <c r="ADC74" s="28"/>
      <c r="ADD74" s="28"/>
      <c r="ADE74" s="28"/>
      <c r="ADF74" s="28"/>
      <c r="ADG74" s="28"/>
      <c r="ADH74" s="28"/>
      <c r="ADI74" s="28"/>
      <c r="ADJ74" s="28"/>
      <c r="ADK74" s="28"/>
      <c r="ADL74" s="28"/>
      <c r="ADM74" s="28"/>
      <c r="ADN74" s="28"/>
      <c r="ADO74" s="28"/>
      <c r="ADP74" s="28"/>
      <c r="ADQ74" s="28"/>
      <c r="ADR74" s="28"/>
      <c r="ADS74" s="28"/>
      <c r="ADT74" s="28"/>
      <c r="ADU74" s="28"/>
      <c r="ADV74" s="28"/>
      <c r="ADW74" s="28"/>
      <c r="ADX74" s="28"/>
      <c r="ADY74" s="28"/>
      <c r="ADZ74" s="28"/>
      <c r="AEA74" s="28"/>
      <c r="AEB74" s="28"/>
      <c r="AEC74" s="28"/>
      <c r="AED74" s="28"/>
      <c r="AEE74" s="28"/>
      <c r="AEF74" s="28"/>
      <c r="AEG74" s="28"/>
      <c r="AEH74" s="28"/>
      <c r="AEI74" s="28"/>
      <c r="AEJ74" s="28"/>
      <c r="AEK74" s="28"/>
      <c r="AEL74" s="28"/>
      <c r="AEM74" s="28"/>
      <c r="AEN74" s="28"/>
      <c r="AEO74" s="28"/>
      <c r="AEP74" s="28"/>
      <c r="AEQ74" s="28"/>
      <c r="AER74" s="28"/>
      <c r="AES74" s="28"/>
      <c r="AET74" s="28"/>
      <c r="AEU74" s="28"/>
      <c r="AEV74" s="28"/>
      <c r="AEW74" s="28"/>
      <c r="AEX74" s="28"/>
      <c r="AEY74" s="28"/>
      <c r="AEZ74" s="28"/>
      <c r="AFA74" s="28"/>
      <c r="AFB74" s="28"/>
      <c r="AFC74" s="28"/>
      <c r="AFD74" s="28"/>
      <c r="AFE74" s="28"/>
      <c r="AFF74" s="28"/>
      <c r="AFG74" s="28"/>
      <c r="AFH74" s="28"/>
      <c r="AFI74" s="28"/>
      <c r="AFJ74" s="28"/>
      <c r="AFK74" s="28"/>
      <c r="AFL74" s="28"/>
      <c r="AFM74" s="28"/>
      <c r="AFN74" s="28"/>
      <c r="AFO74" s="28"/>
      <c r="AFP74" s="28"/>
      <c r="AFQ74" s="28"/>
      <c r="AFR74" s="28"/>
      <c r="AFS74" s="28"/>
      <c r="AFT74" s="28"/>
      <c r="AFU74" s="28"/>
      <c r="AFV74" s="28"/>
      <c r="AFW74" s="28"/>
      <c r="AFX74" s="28"/>
      <c r="AFY74" s="28"/>
      <c r="AFZ74" s="28"/>
      <c r="AGA74" s="28"/>
      <c r="AGB74" s="28"/>
      <c r="AGC74" s="28"/>
      <c r="AGD74" s="28"/>
      <c r="AGE74" s="28"/>
      <c r="AGF74" s="28"/>
      <c r="AGG74" s="28"/>
      <c r="AGH74" s="28"/>
      <c r="AGI74" s="28"/>
      <c r="AGJ74" s="28"/>
      <c r="AGK74" s="28"/>
      <c r="AGL74" s="28"/>
      <c r="AGM74" s="28"/>
      <c r="AGN74" s="28"/>
      <c r="AGO74" s="28"/>
      <c r="AGP74" s="28"/>
      <c r="AGQ74" s="28"/>
      <c r="AGR74" s="28"/>
      <c r="AGS74" s="28"/>
      <c r="AGT74" s="28"/>
      <c r="AGU74" s="28"/>
      <c r="AGV74" s="28"/>
      <c r="AGW74" s="28"/>
      <c r="AGX74" s="28"/>
      <c r="AGY74" s="28"/>
      <c r="AGZ74" s="28"/>
      <c r="AHA74" s="28"/>
      <c r="AHB74" s="28"/>
      <c r="AHC74" s="28"/>
      <c r="AHD74" s="28"/>
      <c r="AHE74" s="28"/>
      <c r="AHF74" s="28"/>
      <c r="AHG74" s="28"/>
      <c r="AHH74" s="28"/>
      <c r="AHI74" s="28"/>
      <c r="AHJ74" s="28"/>
      <c r="AHK74" s="28"/>
      <c r="AHL74" s="28"/>
      <c r="AHM74" s="28"/>
      <c r="AHN74" s="28"/>
      <c r="AHO74" s="28"/>
      <c r="AHP74" s="28"/>
      <c r="AHQ74" s="28"/>
      <c r="AHR74" s="28"/>
      <c r="AHS74" s="28"/>
      <c r="AHT74" s="28"/>
      <c r="AHU74" s="28"/>
      <c r="AHV74" s="28"/>
      <c r="AHW74" s="28"/>
      <c r="AHX74" s="28"/>
      <c r="AHY74" s="28"/>
      <c r="AHZ74" s="28"/>
      <c r="AIA74" s="28"/>
      <c r="AIB74" s="28"/>
      <c r="AIC74" s="28"/>
      <c r="AID74" s="28"/>
      <c r="AIE74" s="28"/>
      <c r="AIF74" s="28"/>
      <c r="AIG74" s="28"/>
      <c r="AIH74" s="28"/>
      <c r="AII74" s="28"/>
      <c r="AIJ74" s="28"/>
      <c r="AIK74" s="28"/>
      <c r="AIL74" s="28"/>
      <c r="AIM74" s="28"/>
      <c r="AIN74" s="28"/>
      <c r="AIO74" s="28"/>
      <c r="AIP74" s="28"/>
      <c r="AIQ74" s="28"/>
      <c r="AIR74" s="28"/>
      <c r="AIS74" s="28"/>
      <c r="AIT74" s="28"/>
      <c r="AIU74" s="28"/>
      <c r="AIV74" s="28"/>
      <c r="AIW74" s="28"/>
      <c r="AIX74" s="28"/>
      <c r="AIY74" s="28"/>
      <c r="AIZ74" s="28"/>
      <c r="AJA74" s="28"/>
      <c r="AJB74" s="28"/>
      <c r="AJC74" s="28"/>
      <c r="AJD74" s="28"/>
      <c r="AJE74" s="28"/>
      <c r="AJF74" s="28"/>
      <c r="AJG74" s="28"/>
      <c r="AJH74" s="28"/>
      <c r="AJI74" s="28"/>
      <c r="AJJ74" s="28"/>
      <c r="AJK74" s="28"/>
      <c r="AJL74" s="28"/>
      <c r="AJM74" s="28"/>
      <c r="AJN74" s="28"/>
      <c r="AJO74" s="28"/>
      <c r="AJP74" s="28"/>
      <c r="AJQ74" s="28"/>
      <c r="AJR74" s="28"/>
      <c r="AJS74" s="28"/>
      <c r="AJT74" s="28"/>
      <c r="AJU74" s="28"/>
      <c r="AJV74" s="28"/>
      <c r="AJW74" s="28"/>
      <c r="AJX74" s="28"/>
      <c r="AJY74" s="28"/>
      <c r="AJZ74" s="28"/>
      <c r="AKA74" s="28"/>
      <c r="AKB74" s="28"/>
      <c r="AKC74" s="28"/>
      <c r="AKD74" s="28"/>
      <c r="AKE74" s="28"/>
      <c r="AKF74" s="28"/>
      <c r="AKG74" s="28"/>
      <c r="AKH74" s="28"/>
      <c r="AKI74" s="28"/>
      <c r="AKJ74" s="28"/>
      <c r="AKK74" s="28"/>
      <c r="AKL74" s="28"/>
      <c r="AKM74" s="28"/>
      <c r="AKN74" s="28"/>
      <c r="AKO74" s="28"/>
      <c r="AKP74" s="28"/>
      <c r="AKQ74" s="28"/>
      <c r="AKR74" s="28"/>
      <c r="AKS74" s="28"/>
      <c r="AKT74" s="28"/>
      <c r="AKU74" s="28"/>
      <c r="AKV74" s="28"/>
      <c r="AKW74" s="28"/>
      <c r="AKX74" s="28"/>
      <c r="AKY74" s="28"/>
      <c r="AKZ74" s="28"/>
      <c r="ALA74" s="28"/>
      <c r="ALB74" s="28"/>
      <c r="ALC74" s="28"/>
      <c r="ALD74" s="28"/>
      <c r="ALE74" s="28"/>
      <c r="ALF74" s="28"/>
      <c r="ALG74" s="28"/>
      <c r="ALH74" s="28"/>
      <c r="ALI74" s="28"/>
      <c r="ALJ74" s="28"/>
      <c r="ALK74" s="28"/>
      <c r="ALL74" s="28"/>
      <c r="ALM74" s="28"/>
      <c r="ALN74" s="28"/>
      <c r="ALO74" s="28"/>
      <c r="ALP74" s="28"/>
      <c r="ALQ74" s="28"/>
      <c r="ALR74" s="28"/>
      <c r="ALS74" s="28"/>
      <c r="ALT74" s="28"/>
      <c r="ALU74" s="28"/>
      <c r="ALV74" s="28"/>
      <c r="ALW74" s="28"/>
      <c r="ALX74" s="28"/>
      <c r="ALY74" s="28"/>
      <c r="ALZ74" s="28"/>
      <c r="AMA74" s="28"/>
      <c r="AMB74" s="28"/>
      <c r="AMC74" s="28"/>
      <c r="AMD74" s="28"/>
      <c r="AME74" s="28"/>
      <c r="AMF74" s="28"/>
      <c r="AMG74" s="28"/>
      <c r="AMH74" s="28"/>
      <c r="AMI74" s="28"/>
      <c r="AMJ74" s="28"/>
      <c r="AMK74" s="28"/>
      <c r="AML74" s="28"/>
      <c r="AMM74" s="28"/>
      <c r="AMN74" s="28"/>
      <c r="AMO74" s="28"/>
      <c r="AMP74" s="28"/>
      <c r="AMQ74" s="28"/>
      <c r="AMR74" s="28"/>
      <c r="AMS74" s="28"/>
      <c r="AMT74" s="28"/>
      <c r="AMU74" s="28"/>
      <c r="AMV74" s="28"/>
      <c r="AMW74" s="28"/>
      <c r="AMX74" s="28"/>
      <c r="AMY74" s="28"/>
      <c r="AMZ74" s="28"/>
      <c r="ANA74" s="28"/>
      <c r="ANB74" s="28"/>
      <c r="ANC74" s="28"/>
      <c r="AND74" s="28"/>
      <c r="ANE74" s="28"/>
      <c r="ANF74" s="28"/>
      <c r="ANG74" s="28"/>
      <c r="ANH74" s="28"/>
      <c r="ANI74" s="28"/>
      <c r="ANJ74" s="28"/>
      <c r="ANK74" s="28"/>
      <c r="ANL74" s="28"/>
      <c r="ANM74" s="28"/>
      <c r="ANN74" s="28"/>
      <c r="ANO74" s="28"/>
      <c r="ANP74" s="28"/>
      <c r="ANQ74" s="28"/>
      <c r="ANR74" s="28"/>
      <c r="ANS74" s="28"/>
      <c r="ANT74" s="28"/>
      <c r="ANU74" s="28"/>
      <c r="ANV74" s="28"/>
      <c r="ANW74" s="28"/>
      <c r="ANX74" s="28"/>
      <c r="ANY74" s="28"/>
      <c r="ANZ74" s="28"/>
      <c r="AOA74" s="28"/>
      <c r="AOB74" s="28"/>
      <c r="AOC74" s="28"/>
      <c r="AOD74" s="28"/>
      <c r="AOE74" s="28"/>
      <c r="AOF74" s="28"/>
      <c r="AOG74" s="28"/>
      <c r="AOH74" s="28"/>
      <c r="AOI74" s="28"/>
      <c r="AOJ74" s="28"/>
      <c r="AOK74" s="28"/>
      <c r="AOL74" s="28"/>
      <c r="AOM74" s="28"/>
      <c r="AON74" s="28"/>
      <c r="AOO74" s="28"/>
      <c r="AOP74" s="28"/>
      <c r="AOQ74" s="28"/>
      <c r="AOR74" s="28"/>
      <c r="AOS74" s="28"/>
      <c r="AOT74" s="28"/>
      <c r="AOU74" s="28"/>
      <c r="AOV74" s="28"/>
      <c r="AOW74" s="28"/>
      <c r="AOX74" s="28"/>
      <c r="AOY74" s="28"/>
      <c r="AOZ74" s="28"/>
      <c r="APA74" s="28"/>
      <c r="APB74" s="28"/>
      <c r="APC74" s="28"/>
      <c r="APD74" s="28"/>
      <c r="APE74" s="28"/>
      <c r="APF74" s="28"/>
      <c r="APG74" s="28"/>
      <c r="APH74" s="28"/>
      <c r="API74" s="28"/>
      <c r="APJ74" s="28"/>
      <c r="APK74" s="28"/>
      <c r="APL74" s="28"/>
      <c r="APM74" s="28"/>
      <c r="APN74" s="28"/>
      <c r="APO74" s="28"/>
      <c r="APP74" s="28"/>
      <c r="APQ74" s="28"/>
      <c r="APR74" s="28"/>
      <c r="APS74" s="28"/>
      <c r="APT74" s="28"/>
      <c r="APU74" s="28"/>
      <c r="APV74" s="28"/>
      <c r="APW74" s="28"/>
      <c r="APX74" s="28"/>
      <c r="APY74" s="28"/>
      <c r="APZ74" s="28"/>
      <c r="AQA74" s="28"/>
      <c r="AQB74" s="28"/>
      <c r="AQC74" s="28"/>
      <c r="AQD74" s="28"/>
      <c r="AQE74" s="28"/>
      <c r="AQF74" s="28"/>
      <c r="AQG74" s="28"/>
      <c r="AQH74" s="28"/>
      <c r="AQI74" s="28"/>
      <c r="AQJ74" s="28"/>
      <c r="AQK74" s="28"/>
      <c r="AQL74" s="28"/>
      <c r="AQM74" s="28"/>
      <c r="AQN74" s="28"/>
      <c r="AQO74" s="28"/>
      <c r="AQP74" s="28"/>
      <c r="AQQ74" s="28"/>
      <c r="AQR74" s="28"/>
      <c r="AQS74" s="28"/>
      <c r="AQT74" s="28"/>
      <c r="AQU74" s="28"/>
      <c r="AQV74" s="28"/>
      <c r="AQW74" s="28"/>
      <c r="AQX74" s="28"/>
      <c r="AQY74" s="28"/>
      <c r="AQZ74" s="28"/>
      <c r="ARA74" s="28"/>
      <c r="ARB74" s="28"/>
      <c r="ARC74" s="28"/>
      <c r="ARD74" s="28"/>
      <c r="ARE74" s="28"/>
      <c r="ARF74" s="28"/>
      <c r="ARG74" s="28"/>
      <c r="ARH74" s="28"/>
      <c r="ARI74" s="28"/>
      <c r="ARJ74" s="28"/>
      <c r="ARK74" s="28"/>
      <c r="ARL74" s="28"/>
      <c r="ARM74" s="28"/>
      <c r="ARN74" s="28"/>
      <c r="ARO74" s="28"/>
      <c r="ARP74" s="28"/>
      <c r="ARQ74" s="28"/>
      <c r="ARR74" s="28"/>
      <c r="ARS74" s="28"/>
      <c r="ART74" s="28"/>
      <c r="ARU74" s="28"/>
      <c r="ARV74" s="28"/>
      <c r="ARW74" s="28"/>
      <c r="ARX74" s="28"/>
      <c r="ARY74" s="28"/>
      <c r="ARZ74" s="28"/>
      <c r="ASA74" s="28"/>
      <c r="ASB74" s="28"/>
      <c r="ASC74" s="28"/>
      <c r="ASD74" s="28"/>
      <c r="ASE74" s="28"/>
      <c r="ASF74" s="28"/>
      <c r="ASG74" s="28"/>
      <c r="ASH74" s="28"/>
      <c r="ASI74" s="28"/>
      <c r="ASJ74" s="28"/>
      <c r="ASK74" s="28"/>
      <c r="ASL74" s="28"/>
      <c r="ASM74" s="28"/>
      <c r="ASN74" s="28"/>
      <c r="ASO74" s="28"/>
      <c r="ASP74" s="28"/>
      <c r="ASQ74" s="28"/>
      <c r="ASR74" s="28"/>
      <c r="ASS74" s="28"/>
      <c r="AST74" s="28"/>
      <c r="ASU74" s="28"/>
      <c r="ASV74" s="28"/>
      <c r="ASW74" s="28"/>
      <c r="ASX74" s="28"/>
      <c r="ASY74" s="28"/>
      <c r="ASZ74" s="28"/>
      <c r="ATA74" s="28"/>
      <c r="ATB74" s="28"/>
      <c r="ATC74" s="28"/>
      <c r="ATD74" s="28"/>
      <c r="ATE74" s="28"/>
      <c r="ATF74" s="28"/>
      <c r="ATG74" s="28"/>
      <c r="ATH74" s="28"/>
      <c r="ATI74" s="28"/>
      <c r="ATJ74" s="28"/>
      <c r="ATK74" s="28"/>
      <c r="ATL74" s="28"/>
    </row>
    <row r="76" spans="1:1208" s="4" customFormat="1" x14ac:dyDescent="0.25">
      <c r="B76" s="43" t="s">
        <v>182</v>
      </c>
      <c r="C76" s="43"/>
      <c r="D76" s="43"/>
      <c r="E76" s="43"/>
      <c r="F76" s="45"/>
      <c r="G76" s="45"/>
      <c r="H76" s="43"/>
      <c r="I76" s="43"/>
      <c r="J76" s="43"/>
      <c r="K76" s="43"/>
      <c r="L76" s="43"/>
      <c r="M76" s="69">
        <f>M74+M42</f>
        <v>0</v>
      </c>
      <c r="N76" s="69">
        <f t="shared" ref="N76:R76" si="39">N74+N42</f>
        <v>0</v>
      </c>
      <c r="O76" s="69">
        <f t="shared" si="39"/>
        <v>0</v>
      </c>
      <c r="P76" s="69">
        <f t="shared" si="39"/>
        <v>0</v>
      </c>
      <c r="Q76" s="69">
        <f t="shared" si="39"/>
        <v>0</v>
      </c>
      <c r="R76" s="69">
        <f t="shared" si="39"/>
        <v>0</v>
      </c>
      <c r="S76" s="37">
        <f>SUM(M76:Q76)</f>
        <v>0</v>
      </c>
      <c r="T76" s="28"/>
      <c r="U76" s="28"/>
      <c r="V76" s="28"/>
      <c r="W76" s="28"/>
      <c r="X76" s="28"/>
      <c r="Y76" s="28"/>
      <c r="Z76" s="28"/>
      <c r="AA76" s="28"/>
      <c r="AB76" s="28"/>
      <c r="AC76" s="28"/>
      <c r="AD76" s="28"/>
      <c r="AE76" s="28"/>
      <c r="AF76" s="28"/>
      <c r="AG76" s="28"/>
      <c r="AH76" s="28"/>
      <c r="AI76" s="28"/>
      <c r="AJ76" s="28"/>
      <c r="AK76" s="28"/>
      <c r="AL76" s="28"/>
      <c r="AM76" s="28"/>
      <c r="AN76" s="28"/>
      <c r="AO76" s="28"/>
      <c r="AP76" s="28"/>
      <c r="AQ76" s="28"/>
      <c r="AR76" s="28"/>
      <c r="AS76" s="28"/>
      <c r="AT76" s="28"/>
      <c r="AU76" s="28"/>
      <c r="AV76" s="28"/>
      <c r="AW76" s="28"/>
      <c r="AX76" s="28"/>
      <c r="AY76" s="28"/>
      <c r="AZ76" s="28"/>
      <c r="BA76" s="28"/>
      <c r="BB76" s="28"/>
      <c r="BC76" s="28"/>
      <c r="BD76" s="28"/>
      <c r="BE76" s="28"/>
      <c r="BF76" s="28"/>
      <c r="BG76" s="28"/>
      <c r="BH76" s="28"/>
      <c r="BI76" s="28"/>
      <c r="BJ76" s="28"/>
      <c r="BK76" s="28"/>
      <c r="BL76" s="28"/>
      <c r="BM76" s="28"/>
      <c r="BN76" s="28"/>
      <c r="BO76" s="28"/>
      <c r="BP76" s="28"/>
      <c r="BQ76" s="28"/>
      <c r="BR76" s="28"/>
      <c r="BS76" s="28"/>
      <c r="BT76" s="28"/>
      <c r="BU76" s="28"/>
      <c r="BV76" s="28"/>
      <c r="BW76" s="28"/>
      <c r="BX76" s="28"/>
      <c r="BY76" s="28"/>
      <c r="BZ76" s="28"/>
      <c r="CA76" s="28"/>
      <c r="CB76" s="28"/>
      <c r="CC76" s="28"/>
      <c r="CD76" s="28"/>
      <c r="CE76" s="28"/>
      <c r="CF76" s="28"/>
      <c r="CG76" s="28"/>
      <c r="CH76" s="28"/>
      <c r="CI76" s="28"/>
      <c r="CJ76" s="28"/>
      <c r="CK76" s="28"/>
      <c r="CL76" s="28"/>
      <c r="CM76" s="28"/>
      <c r="CN76" s="28"/>
      <c r="CO76" s="28"/>
      <c r="CP76" s="28"/>
      <c r="CQ76" s="28"/>
      <c r="CR76" s="28"/>
      <c r="CS76" s="28"/>
      <c r="CT76" s="28"/>
      <c r="CU76" s="28"/>
      <c r="CV76" s="28"/>
      <c r="CW76" s="28"/>
      <c r="CX76" s="28"/>
      <c r="CY76" s="28"/>
      <c r="CZ76" s="28"/>
      <c r="DA76" s="28"/>
      <c r="DB76" s="28"/>
      <c r="DC76" s="28"/>
      <c r="DD76" s="28"/>
      <c r="DE76" s="28"/>
      <c r="DF76" s="28"/>
      <c r="DG76" s="28"/>
      <c r="DH76" s="28"/>
      <c r="DI76" s="28"/>
      <c r="DJ76" s="28"/>
      <c r="DK76" s="28"/>
      <c r="DL76" s="28"/>
      <c r="DM76" s="28"/>
      <c r="DN76" s="28"/>
      <c r="DO76" s="28"/>
      <c r="DP76" s="28"/>
      <c r="DQ76" s="28"/>
      <c r="DR76" s="28"/>
      <c r="DS76" s="28"/>
      <c r="DT76" s="28"/>
      <c r="DU76" s="28"/>
      <c r="DV76" s="28"/>
      <c r="DW76" s="28"/>
      <c r="DX76" s="28"/>
      <c r="DY76" s="28"/>
      <c r="DZ76" s="28"/>
      <c r="EA76" s="28"/>
      <c r="EB76" s="28"/>
      <c r="EC76" s="28"/>
      <c r="ED76" s="28"/>
      <c r="EE76" s="28"/>
      <c r="EF76" s="28"/>
      <c r="EG76" s="28"/>
      <c r="EH76" s="28"/>
      <c r="EI76" s="28"/>
      <c r="EJ76" s="28"/>
      <c r="EK76" s="28"/>
      <c r="EL76" s="28"/>
      <c r="EM76" s="28"/>
      <c r="EN76" s="28"/>
      <c r="EO76" s="28"/>
      <c r="EP76" s="28"/>
      <c r="EQ76" s="28"/>
      <c r="ER76" s="28"/>
      <c r="ES76" s="28"/>
      <c r="ET76" s="28"/>
      <c r="EU76" s="28"/>
      <c r="EV76" s="28"/>
      <c r="EW76" s="28"/>
      <c r="EX76" s="28"/>
      <c r="EY76" s="28"/>
      <c r="EZ76" s="28"/>
      <c r="FA76" s="28"/>
      <c r="FB76" s="28"/>
      <c r="FC76" s="28"/>
      <c r="FD76" s="28"/>
      <c r="FE76" s="28"/>
      <c r="FF76" s="28"/>
      <c r="FG76" s="28"/>
      <c r="FH76" s="28"/>
      <c r="FI76" s="28"/>
      <c r="FJ76" s="28"/>
      <c r="FK76" s="28"/>
      <c r="FL76" s="28"/>
      <c r="FM76" s="28"/>
      <c r="FN76" s="28"/>
      <c r="FO76" s="28"/>
      <c r="FP76" s="28"/>
      <c r="FQ76" s="28"/>
      <c r="FR76" s="28"/>
      <c r="FS76" s="28"/>
      <c r="FT76" s="28"/>
      <c r="FU76" s="28"/>
      <c r="FV76" s="28"/>
      <c r="FW76" s="28"/>
      <c r="FX76" s="28"/>
      <c r="FY76" s="28"/>
      <c r="FZ76" s="28"/>
      <c r="GA76" s="28"/>
      <c r="GB76" s="28"/>
      <c r="GC76" s="28"/>
      <c r="GD76" s="28"/>
      <c r="GE76" s="28"/>
      <c r="GF76" s="28"/>
      <c r="GG76" s="28"/>
      <c r="GH76" s="28"/>
      <c r="GI76" s="28"/>
      <c r="GJ76" s="28"/>
      <c r="GK76" s="28"/>
      <c r="GL76" s="28"/>
      <c r="GM76" s="28"/>
      <c r="GN76" s="28"/>
      <c r="GO76" s="28"/>
      <c r="GP76" s="28"/>
      <c r="GQ76" s="28"/>
      <c r="GR76" s="28"/>
      <c r="GS76" s="28"/>
      <c r="GT76" s="28"/>
      <c r="GU76" s="28"/>
      <c r="GV76" s="28"/>
      <c r="GW76" s="28"/>
      <c r="GX76" s="28"/>
      <c r="GY76" s="28"/>
      <c r="GZ76" s="28"/>
      <c r="HA76" s="28"/>
      <c r="HB76" s="28"/>
      <c r="HC76" s="28"/>
      <c r="HD76" s="28"/>
      <c r="HE76" s="28"/>
      <c r="HF76" s="28"/>
      <c r="HG76" s="28"/>
      <c r="HH76" s="28"/>
      <c r="HI76" s="28"/>
      <c r="HJ76" s="28"/>
      <c r="HK76" s="28"/>
      <c r="HL76" s="28"/>
      <c r="HM76" s="28"/>
      <c r="HN76" s="28"/>
      <c r="HO76" s="28"/>
      <c r="HP76" s="28"/>
      <c r="HQ76" s="28"/>
      <c r="HR76" s="28"/>
      <c r="HS76" s="28"/>
      <c r="HT76" s="28"/>
      <c r="HU76" s="28"/>
      <c r="HV76" s="28"/>
      <c r="HW76" s="28"/>
      <c r="HX76" s="28"/>
      <c r="HY76" s="28"/>
      <c r="HZ76" s="28"/>
      <c r="IA76" s="28"/>
      <c r="IB76" s="28"/>
      <c r="IC76" s="28"/>
      <c r="ID76" s="28"/>
      <c r="IE76" s="28"/>
      <c r="IF76" s="28"/>
      <c r="IG76" s="28"/>
      <c r="IH76" s="28"/>
      <c r="II76" s="28"/>
      <c r="IJ76" s="28"/>
      <c r="IK76" s="28"/>
      <c r="IL76" s="28"/>
      <c r="IM76" s="28"/>
      <c r="IN76" s="28"/>
      <c r="IO76" s="28"/>
      <c r="IP76" s="28"/>
      <c r="IQ76" s="28"/>
      <c r="IR76" s="28"/>
      <c r="IS76" s="28"/>
      <c r="IT76" s="28"/>
      <c r="IU76" s="28"/>
      <c r="IV76" s="28"/>
      <c r="IW76" s="28"/>
      <c r="IX76" s="28"/>
      <c r="IY76" s="28"/>
      <c r="IZ76" s="28"/>
      <c r="JA76" s="28"/>
      <c r="JB76" s="28"/>
      <c r="JC76" s="28"/>
      <c r="JD76" s="28"/>
      <c r="JE76" s="28"/>
      <c r="JF76" s="28"/>
      <c r="JG76" s="28"/>
      <c r="JH76" s="28"/>
      <c r="JI76" s="28"/>
      <c r="JJ76" s="28"/>
      <c r="JK76" s="28"/>
      <c r="JL76" s="28"/>
      <c r="JM76" s="28"/>
      <c r="JN76" s="28"/>
      <c r="JO76" s="28"/>
      <c r="JP76" s="28"/>
      <c r="JQ76" s="28"/>
      <c r="JR76" s="28"/>
      <c r="JS76" s="28"/>
      <c r="JT76" s="28"/>
      <c r="JU76" s="28"/>
      <c r="JV76" s="28"/>
      <c r="JW76" s="28"/>
      <c r="JX76" s="28"/>
      <c r="JY76" s="28"/>
      <c r="JZ76" s="28"/>
      <c r="KA76" s="28"/>
      <c r="KB76" s="28"/>
      <c r="KC76" s="28"/>
      <c r="KD76" s="28"/>
      <c r="KE76" s="28"/>
      <c r="KF76" s="28"/>
      <c r="KG76" s="28"/>
      <c r="KH76" s="28"/>
      <c r="KI76" s="28"/>
      <c r="KJ76" s="28"/>
      <c r="KK76" s="28"/>
      <c r="KL76" s="28"/>
      <c r="KM76" s="28"/>
      <c r="KN76" s="28"/>
      <c r="KO76" s="28"/>
      <c r="KP76" s="28"/>
      <c r="KQ76" s="28"/>
      <c r="KR76" s="28"/>
      <c r="KS76" s="28"/>
      <c r="KT76" s="28"/>
      <c r="KU76" s="28"/>
      <c r="KV76" s="28"/>
      <c r="KW76" s="28"/>
      <c r="KX76" s="28"/>
      <c r="KY76" s="28"/>
      <c r="KZ76" s="28"/>
      <c r="LA76" s="28"/>
      <c r="LB76" s="28"/>
      <c r="LC76" s="28"/>
      <c r="LD76" s="28"/>
      <c r="LE76" s="28"/>
      <c r="LF76" s="28"/>
      <c r="LG76" s="28"/>
      <c r="LH76" s="28"/>
      <c r="LI76" s="28"/>
      <c r="LJ76" s="28"/>
      <c r="LK76" s="28"/>
      <c r="LL76" s="28"/>
      <c r="LM76" s="28"/>
      <c r="LN76" s="28"/>
      <c r="LO76" s="28"/>
      <c r="LP76" s="28"/>
      <c r="LQ76" s="28"/>
      <c r="LR76" s="28"/>
      <c r="LS76" s="28"/>
      <c r="LT76" s="28"/>
      <c r="LU76" s="28"/>
      <c r="LV76" s="28"/>
      <c r="LW76" s="28"/>
      <c r="LX76" s="28"/>
      <c r="LY76" s="28"/>
      <c r="LZ76" s="28"/>
      <c r="MA76" s="28"/>
      <c r="MB76" s="28"/>
      <c r="MC76" s="28"/>
      <c r="MD76" s="28"/>
      <c r="ME76" s="28"/>
      <c r="MF76" s="28"/>
      <c r="MG76" s="28"/>
      <c r="MH76" s="28"/>
      <c r="MI76" s="28"/>
      <c r="MJ76" s="28"/>
      <c r="MK76" s="28"/>
      <c r="ML76" s="28"/>
      <c r="MM76" s="28"/>
      <c r="MN76" s="28"/>
      <c r="MO76" s="28"/>
      <c r="MP76" s="28"/>
      <c r="MQ76" s="28"/>
      <c r="MR76" s="28"/>
      <c r="MS76" s="28"/>
      <c r="MT76" s="28"/>
      <c r="MU76" s="28"/>
      <c r="MV76" s="28"/>
      <c r="MW76" s="28"/>
      <c r="MX76" s="28"/>
      <c r="MY76" s="28"/>
      <c r="MZ76" s="28"/>
      <c r="NA76" s="28"/>
      <c r="NB76" s="28"/>
      <c r="NC76" s="28"/>
      <c r="ND76" s="28"/>
      <c r="NE76" s="28"/>
      <c r="NF76" s="28"/>
      <c r="NG76" s="28"/>
      <c r="NH76" s="28"/>
      <c r="NI76" s="28"/>
      <c r="NJ76" s="28"/>
      <c r="NK76" s="28"/>
      <c r="NL76" s="28"/>
      <c r="NM76" s="28"/>
      <c r="NN76" s="28"/>
      <c r="NO76" s="28"/>
      <c r="NP76" s="28"/>
      <c r="NQ76" s="28"/>
      <c r="NR76" s="28"/>
      <c r="NS76" s="28"/>
      <c r="NT76" s="28"/>
      <c r="NU76" s="28"/>
      <c r="NV76" s="28"/>
      <c r="NW76" s="28"/>
      <c r="NX76" s="28"/>
      <c r="NY76" s="28"/>
      <c r="NZ76" s="28"/>
      <c r="OA76" s="28"/>
      <c r="OB76" s="28"/>
      <c r="OC76" s="28"/>
      <c r="OD76" s="28"/>
      <c r="OE76" s="28"/>
      <c r="OF76" s="28"/>
      <c r="OG76" s="28"/>
      <c r="OH76" s="28"/>
      <c r="OI76" s="28"/>
      <c r="OJ76" s="28"/>
      <c r="OK76" s="28"/>
      <c r="OL76" s="28"/>
      <c r="OM76" s="28"/>
      <c r="ON76" s="28"/>
      <c r="OO76" s="28"/>
      <c r="OP76" s="28"/>
      <c r="OQ76" s="28"/>
      <c r="OR76" s="28"/>
      <c r="OS76" s="28"/>
      <c r="OT76" s="28"/>
      <c r="OU76" s="28"/>
      <c r="OV76" s="28"/>
      <c r="OW76" s="28"/>
      <c r="OX76" s="28"/>
      <c r="OY76" s="28"/>
      <c r="OZ76" s="28"/>
      <c r="PA76" s="28"/>
      <c r="PB76" s="28"/>
      <c r="PC76" s="28"/>
      <c r="PD76" s="28"/>
      <c r="PE76" s="28"/>
      <c r="PF76" s="28"/>
      <c r="PG76" s="28"/>
      <c r="PH76" s="28"/>
      <c r="PI76" s="28"/>
      <c r="PJ76" s="28"/>
      <c r="PK76" s="28"/>
      <c r="PL76" s="28"/>
      <c r="PM76" s="28"/>
      <c r="PN76" s="28"/>
      <c r="PO76" s="28"/>
      <c r="PP76" s="28"/>
      <c r="PQ76" s="28"/>
      <c r="PR76" s="28"/>
      <c r="PS76" s="28"/>
      <c r="PT76" s="28"/>
      <c r="PU76" s="28"/>
      <c r="PV76" s="28"/>
      <c r="PW76" s="28"/>
      <c r="PX76" s="28"/>
      <c r="PY76" s="28"/>
      <c r="PZ76" s="28"/>
      <c r="QA76" s="28"/>
      <c r="QB76" s="28"/>
      <c r="QC76" s="28"/>
      <c r="QD76" s="28"/>
      <c r="QE76" s="28"/>
      <c r="QF76" s="28"/>
      <c r="QG76" s="28"/>
      <c r="QH76" s="28"/>
      <c r="QI76" s="28"/>
      <c r="QJ76" s="28"/>
      <c r="QK76" s="28"/>
      <c r="QL76" s="28"/>
      <c r="QM76" s="28"/>
      <c r="QN76" s="28"/>
      <c r="QO76" s="28"/>
      <c r="QP76" s="28"/>
      <c r="QQ76" s="28"/>
      <c r="QR76" s="28"/>
      <c r="QS76" s="28"/>
      <c r="QT76" s="28"/>
      <c r="QU76" s="28"/>
      <c r="QV76" s="28"/>
      <c r="QW76" s="28"/>
      <c r="QX76" s="28"/>
      <c r="QY76" s="28"/>
      <c r="QZ76" s="28"/>
      <c r="RA76" s="28"/>
      <c r="RB76" s="28"/>
      <c r="RC76" s="28"/>
      <c r="RD76" s="28"/>
      <c r="RE76" s="28"/>
      <c r="RF76" s="28"/>
      <c r="RG76" s="28"/>
      <c r="RH76" s="28"/>
      <c r="RI76" s="28"/>
      <c r="RJ76" s="28"/>
      <c r="RK76" s="28"/>
      <c r="RL76" s="28"/>
      <c r="RM76" s="28"/>
      <c r="RN76" s="28"/>
      <c r="RO76" s="28"/>
      <c r="RP76" s="28"/>
      <c r="RQ76" s="28"/>
      <c r="RR76" s="28"/>
      <c r="RS76" s="28"/>
      <c r="RT76" s="28"/>
      <c r="RU76" s="28"/>
      <c r="RV76" s="28"/>
      <c r="RW76" s="28"/>
      <c r="RX76" s="28"/>
      <c r="RY76" s="28"/>
      <c r="RZ76" s="28"/>
      <c r="SA76" s="28"/>
      <c r="SB76" s="28"/>
      <c r="SC76" s="28"/>
      <c r="SD76" s="28"/>
      <c r="SE76" s="28"/>
      <c r="SF76" s="28"/>
      <c r="SG76" s="28"/>
      <c r="SH76" s="28"/>
      <c r="SI76" s="28"/>
      <c r="SJ76" s="28"/>
      <c r="SK76" s="28"/>
      <c r="SL76" s="28"/>
      <c r="SM76" s="28"/>
      <c r="SN76" s="28"/>
      <c r="SO76" s="28"/>
      <c r="SP76" s="28"/>
      <c r="SQ76" s="28"/>
      <c r="SR76" s="28"/>
      <c r="SS76" s="28"/>
      <c r="ST76" s="28"/>
      <c r="SU76" s="28"/>
      <c r="SV76" s="28"/>
      <c r="SW76" s="28"/>
      <c r="SX76" s="28"/>
      <c r="SY76" s="28"/>
      <c r="SZ76" s="28"/>
      <c r="TA76" s="28"/>
      <c r="TB76" s="28"/>
      <c r="TC76" s="28"/>
      <c r="TD76" s="28"/>
      <c r="TE76" s="28"/>
      <c r="TF76" s="28"/>
      <c r="TG76" s="28"/>
      <c r="TH76" s="28"/>
      <c r="TI76" s="28"/>
      <c r="TJ76" s="28"/>
      <c r="TK76" s="28"/>
      <c r="TL76" s="28"/>
      <c r="TM76" s="28"/>
      <c r="TN76" s="28"/>
      <c r="TO76" s="28"/>
      <c r="TP76" s="28"/>
      <c r="TQ76" s="28"/>
      <c r="TR76" s="28"/>
      <c r="TS76" s="28"/>
      <c r="TT76" s="28"/>
      <c r="TU76" s="28"/>
      <c r="TV76" s="28"/>
      <c r="TW76" s="28"/>
      <c r="TX76" s="28"/>
      <c r="TY76" s="28"/>
      <c r="TZ76" s="28"/>
      <c r="UA76" s="28"/>
      <c r="UB76" s="28"/>
      <c r="UC76" s="28"/>
      <c r="UD76" s="28"/>
      <c r="UE76" s="28"/>
      <c r="UF76" s="28"/>
      <c r="UG76" s="28"/>
      <c r="UH76" s="28"/>
      <c r="UI76" s="28"/>
      <c r="UJ76" s="28"/>
      <c r="UK76" s="28"/>
      <c r="UL76" s="28"/>
      <c r="UM76" s="28"/>
      <c r="UN76" s="28"/>
      <c r="UO76" s="28"/>
      <c r="UP76" s="28"/>
      <c r="UQ76" s="28"/>
      <c r="UR76" s="28"/>
      <c r="US76" s="28"/>
      <c r="UT76" s="28"/>
      <c r="UU76" s="28"/>
      <c r="UV76" s="28"/>
      <c r="UW76" s="28"/>
      <c r="UX76" s="28"/>
      <c r="UY76" s="28"/>
      <c r="UZ76" s="28"/>
      <c r="VA76" s="28"/>
      <c r="VB76" s="28"/>
      <c r="VC76" s="28"/>
      <c r="VD76" s="28"/>
      <c r="VE76" s="28"/>
      <c r="VF76" s="28"/>
      <c r="VG76" s="28"/>
      <c r="VH76" s="28"/>
      <c r="VI76" s="28"/>
      <c r="VJ76" s="28"/>
      <c r="VK76" s="28"/>
      <c r="VL76" s="28"/>
      <c r="VM76" s="28"/>
      <c r="VN76" s="28"/>
      <c r="VO76" s="28"/>
      <c r="VP76" s="28"/>
      <c r="VQ76" s="28"/>
      <c r="VR76" s="28"/>
      <c r="VS76" s="28"/>
      <c r="VT76" s="28"/>
      <c r="VU76" s="28"/>
      <c r="VV76" s="28"/>
      <c r="VW76" s="28"/>
      <c r="VX76" s="28"/>
      <c r="VY76" s="28"/>
      <c r="VZ76" s="28"/>
      <c r="WA76" s="28"/>
      <c r="WB76" s="28"/>
      <c r="WC76" s="28"/>
      <c r="WD76" s="28"/>
      <c r="WE76" s="28"/>
      <c r="WF76" s="28"/>
      <c r="WG76" s="28"/>
      <c r="WH76" s="28"/>
      <c r="WI76" s="28"/>
      <c r="WJ76" s="28"/>
      <c r="WK76" s="28"/>
      <c r="WL76" s="28"/>
      <c r="WM76" s="28"/>
      <c r="WN76" s="28"/>
      <c r="WO76" s="28"/>
      <c r="WP76" s="28"/>
      <c r="WQ76" s="28"/>
      <c r="WR76" s="28"/>
      <c r="WS76" s="28"/>
      <c r="WT76" s="28"/>
      <c r="WU76" s="28"/>
      <c r="WV76" s="28"/>
      <c r="WW76" s="28"/>
      <c r="WX76" s="28"/>
      <c r="WY76" s="28"/>
      <c r="WZ76" s="28"/>
      <c r="XA76" s="28"/>
      <c r="XB76" s="28"/>
      <c r="XC76" s="28"/>
      <c r="XD76" s="28"/>
      <c r="XE76" s="28"/>
      <c r="XF76" s="28"/>
      <c r="XG76" s="28"/>
      <c r="XH76" s="28"/>
      <c r="XI76" s="28"/>
      <c r="XJ76" s="28"/>
      <c r="XK76" s="28"/>
      <c r="XL76" s="28"/>
      <c r="XM76" s="28"/>
      <c r="XN76" s="28"/>
      <c r="XO76" s="28"/>
      <c r="XP76" s="28"/>
      <c r="XQ76" s="28"/>
      <c r="XR76" s="28"/>
      <c r="XS76" s="28"/>
      <c r="XT76" s="28"/>
      <c r="XU76" s="28"/>
      <c r="XV76" s="28"/>
      <c r="XW76" s="28"/>
      <c r="XX76" s="28"/>
      <c r="XY76" s="28"/>
      <c r="XZ76" s="28"/>
      <c r="YA76" s="28"/>
      <c r="YB76" s="28"/>
      <c r="YC76" s="28"/>
      <c r="YD76" s="28"/>
      <c r="YE76" s="28"/>
      <c r="YF76" s="28"/>
      <c r="YG76" s="28"/>
      <c r="YH76" s="28"/>
      <c r="YI76" s="28"/>
      <c r="YJ76" s="28"/>
      <c r="YK76" s="28"/>
      <c r="YL76" s="28"/>
      <c r="YM76" s="28"/>
      <c r="YN76" s="28"/>
      <c r="YO76" s="28"/>
      <c r="YP76" s="28"/>
      <c r="YQ76" s="28"/>
      <c r="YR76" s="28"/>
      <c r="YS76" s="28"/>
      <c r="YT76" s="28"/>
      <c r="YU76" s="28"/>
      <c r="YV76" s="28"/>
      <c r="YW76" s="28"/>
      <c r="YX76" s="28"/>
      <c r="YY76" s="28"/>
      <c r="YZ76" s="28"/>
      <c r="ZA76" s="28"/>
      <c r="ZB76" s="28"/>
      <c r="ZC76" s="28"/>
      <c r="ZD76" s="28"/>
      <c r="ZE76" s="28"/>
      <c r="ZF76" s="28"/>
      <c r="ZG76" s="28"/>
      <c r="ZH76" s="28"/>
      <c r="ZI76" s="28"/>
      <c r="ZJ76" s="28"/>
      <c r="ZK76" s="28"/>
      <c r="ZL76" s="28"/>
      <c r="ZM76" s="28"/>
      <c r="ZN76" s="28"/>
      <c r="ZO76" s="28"/>
      <c r="ZP76" s="28"/>
      <c r="ZQ76" s="28"/>
      <c r="ZR76" s="28"/>
      <c r="ZS76" s="28"/>
      <c r="ZT76" s="28"/>
      <c r="ZU76" s="28"/>
      <c r="ZV76" s="28"/>
      <c r="ZW76" s="28"/>
      <c r="ZX76" s="28"/>
      <c r="ZY76" s="28"/>
      <c r="ZZ76" s="28"/>
      <c r="AAA76" s="28"/>
      <c r="AAB76" s="28"/>
      <c r="AAC76" s="28"/>
      <c r="AAD76" s="28"/>
      <c r="AAE76" s="28"/>
      <c r="AAF76" s="28"/>
      <c r="AAG76" s="28"/>
      <c r="AAH76" s="28"/>
      <c r="AAI76" s="28"/>
      <c r="AAJ76" s="28"/>
      <c r="AAK76" s="28"/>
      <c r="AAL76" s="28"/>
      <c r="AAM76" s="28"/>
      <c r="AAN76" s="28"/>
      <c r="AAO76" s="28"/>
      <c r="AAP76" s="28"/>
      <c r="AAQ76" s="28"/>
      <c r="AAR76" s="28"/>
      <c r="AAS76" s="28"/>
      <c r="AAT76" s="28"/>
      <c r="AAU76" s="28"/>
      <c r="AAV76" s="28"/>
      <c r="AAW76" s="28"/>
      <c r="AAX76" s="28"/>
      <c r="AAY76" s="28"/>
      <c r="AAZ76" s="28"/>
      <c r="ABA76" s="28"/>
      <c r="ABB76" s="28"/>
      <c r="ABC76" s="28"/>
      <c r="ABD76" s="28"/>
      <c r="ABE76" s="28"/>
      <c r="ABF76" s="28"/>
      <c r="ABG76" s="28"/>
      <c r="ABH76" s="28"/>
      <c r="ABI76" s="28"/>
      <c r="ABJ76" s="28"/>
      <c r="ABK76" s="28"/>
      <c r="ABL76" s="28"/>
      <c r="ABM76" s="28"/>
      <c r="ABN76" s="28"/>
      <c r="ABO76" s="28"/>
      <c r="ABP76" s="28"/>
      <c r="ABQ76" s="28"/>
      <c r="ABR76" s="28"/>
      <c r="ABS76" s="28"/>
      <c r="ABT76" s="28"/>
      <c r="ABU76" s="28"/>
      <c r="ABV76" s="28"/>
      <c r="ABW76" s="28"/>
      <c r="ABX76" s="28"/>
      <c r="ABY76" s="28"/>
      <c r="ABZ76" s="28"/>
      <c r="ACA76" s="28"/>
      <c r="ACB76" s="28"/>
      <c r="ACC76" s="28"/>
      <c r="ACD76" s="28"/>
      <c r="ACE76" s="28"/>
      <c r="ACF76" s="28"/>
      <c r="ACG76" s="28"/>
      <c r="ACH76" s="28"/>
      <c r="ACI76" s="28"/>
      <c r="ACJ76" s="28"/>
      <c r="ACK76" s="28"/>
      <c r="ACL76" s="28"/>
      <c r="ACM76" s="28"/>
      <c r="ACN76" s="28"/>
      <c r="ACO76" s="28"/>
      <c r="ACP76" s="28"/>
      <c r="ACQ76" s="28"/>
      <c r="ACR76" s="28"/>
      <c r="ACS76" s="28"/>
      <c r="ACT76" s="28"/>
      <c r="ACU76" s="28"/>
      <c r="ACV76" s="28"/>
      <c r="ACW76" s="28"/>
      <c r="ACX76" s="28"/>
      <c r="ACY76" s="28"/>
      <c r="ACZ76" s="28"/>
      <c r="ADA76" s="28"/>
      <c r="ADB76" s="28"/>
      <c r="ADC76" s="28"/>
      <c r="ADD76" s="28"/>
      <c r="ADE76" s="28"/>
      <c r="ADF76" s="28"/>
      <c r="ADG76" s="28"/>
      <c r="ADH76" s="28"/>
      <c r="ADI76" s="28"/>
      <c r="ADJ76" s="28"/>
      <c r="ADK76" s="28"/>
      <c r="ADL76" s="28"/>
      <c r="ADM76" s="28"/>
      <c r="ADN76" s="28"/>
      <c r="ADO76" s="28"/>
      <c r="ADP76" s="28"/>
      <c r="ADQ76" s="28"/>
      <c r="ADR76" s="28"/>
      <c r="ADS76" s="28"/>
      <c r="ADT76" s="28"/>
      <c r="ADU76" s="28"/>
      <c r="ADV76" s="28"/>
      <c r="ADW76" s="28"/>
      <c r="ADX76" s="28"/>
      <c r="ADY76" s="28"/>
      <c r="ADZ76" s="28"/>
      <c r="AEA76" s="28"/>
      <c r="AEB76" s="28"/>
      <c r="AEC76" s="28"/>
      <c r="AED76" s="28"/>
      <c r="AEE76" s="28"/>
      <c r="AEF76" s="28"/>
      <c r="AEG76" s="28"/>
      <c r="AEH76" s="28"/>
      <c r="AEI76" s="28"/>
      <c r="AEJ76" s="28"/>
      <c r="AEK76" s="28"/>
      <c r="AEL76" s="28"/>
      <c r="AEM76" s="28"/>
      <c r="AEN76" s="28"/>
      <c r="AEO76" s="28"/>
      <c r="AEP76" s="28"/>
      <c r="AEQ76" s="28"/>
      <c r="AER76" s="28"/>
      <c r="AES76" s="28"/>
      <c r="AET76" s="28"/>
      <c r="AEU76" s="28"/>
      <c r="AEV76" s="28"/>
      <c r="AEW76" s="28"/>
      <c r="AEX76" s="28"/>
      <c r="AEY76" s="28"/>
      <c r="AEZ76" s="28"/>
      <c r="AFA76" s="28"/>
      <c r="AFB76" s="28"/>
      <c r="AFC76" s="28"/>
      <c r="AFD76" s="28"/>
      <c r="AFE76" s="28"/>
      <c r="AFF76" s="28"/>
      <c r="AFG76" s="28"/>
      <c r="AFH76" s="28"/>
      <c r="AFI76" s="28"/>
      <c r="AFJ76" s="28"/>
      <c r="AFK76" s="28"/>
      <c r="AFL76" s="28"/>
      <c r="AFM76" s="28"/>
      <c r="AFN76" s="28"/>
      <c r="AFO76" s="28"/>
      <c r="AFP76" s="28"/>
      <c r="AFQ76" s="28"/>
      <c r="AFR76" s="28"/>
      <c r="AFS76" s="28"/>
      <c r="AFT76" s="28"/>
      <c r="AFU76" s="28"/>
      <c r="AFV76" s="28"/>
      <c r="AFW76" s="28"/>
      <c r="AFX76" s="28"/>
      <c r="AFY76" s="28"/>
      <c r="AFZ76" s="28"/>
      <c r="AGA76" s="28"/>
      <c r="AGB76" s="28"/>
      <c r="AGC76" s="28"/>
      <c r="AGD76" s="28"/>
      <c r="AGE76" s="28"/>
      <c r="AGF76" s="28"/>
      <c r="AGG76" s="28"/>
      <c r="AGH76" s="28"/>
      <c r="AGI76" s="28"/>
      <c r="AGJ76" s="28"/>
      <c r="AGK76" s="28"/>
      <c r="AGL76" s="28"/>
      <c r="AGM76" s="28"/>
      <c r="AGN76" s="28"/>
      <c r="AGO76" s="28"/>
      <c r="AGP76" s="28"/>
      <c r="AGQ76" s="28"/>
      <c r="AGR76" s="28"/>
      <c r="AGS76" s="28"/>
      <c r="AGT76" s="28"/>
      <c r="AGU76" s="28"/>
      <c r="AGV76" s="28"/>
      <c r="AGW76" s="28"/>
      <c r="AGX76" s="28"/>
      <c r="AGY76" s="28"/>
      <c r="AGZ76" s="28"/>
      <c r="AHA76" s="28"/>
      <c r="AHB76" s="28"/>
      <c r="AHC76" s="28"/>
      <c r="AHD76" s="28"/>
      <c r="AHE76" s="28"/>
      <c r="AHF76" s="28"/>
      <c r="AHG76" s="28"/>
      <c r="AHH76" s="28"/>
      <c r="AHI76" s="28"/>
      <c r="AHJ76" s="28"/>
      <c r="AHK76" s="28"/>
      <c r="AHL76" s="28"/>
      <c r="AHM76" s="28"/>
      <c r="AHN76" s="28"/>
      <c r="AHO76" s="28"/>
      <c r="AHP76" s="28"/>
      <c r="AHQ76" s="28"/>
      <c r="AHR76" s="28"/>
      <c r="AHS76" s="28"/>
      <c r="AHT76" s="28"/>
      <c r="AHU76" s="28"/>
      <c r="AHV76" s="28"/>
      <c r="AHW76" s="28"/>
      <c r="AHX76" s="28"/>
      <c r="AHY76" s="28"/>
      <c r="AHZ76" s="28"/>
      <c r="AIA76" s="28"/>
      <c r="AIB76" s="28"/>
      <c r="AIC76" s="28"/>
      <c r="AID76" s="28"/>
      <c r="AIE76" s="28"/>
      <c r="AIF76" s="28"/>
      <c r="AIG76" s="28"/>
      <c r="AIH76" s="28"/>
      <c r="AII76" s="28"/>
      <c r="AIJ76" s="28"/>
      <c r="AIK76" s="28"/>
      <c r="AIL76" s="28"/>
      <c r="AIM76" s="28"/>
      <c r="AIN76" s="28"/>
      <c r="AIO76" s="28"/>
      <c r="AIP76" s="28"/>
      <c r="AIQ76" s="28"/>
      <c r="AIR76" s="28"/>
      <c r="AIS76" s="28"/>
      <c r="AIT76" s="28"/>
      <c r="AIU76" s="28"/>
      <c r="AIV76" s="28"/>
      <c r="AIW76" s="28"/>
      <c r="AIX76" s="28"/>
      <c r="AIY76" s="28"/>
      <c r="AIZ76" s="28"/>
      <c r="AJA76" s="28"/>
      <c r="AJB76" s="28"/>
      <c r="AJC76" s="28"/>
      <c r="AJD76" s="28"/>
      <c r="AJE76" s="28"/>
      <c r="AJF76" s="28"/>
      <c r="AJG76" s="28"/>
      <c r="AJH76" s="28"/>
      <c r="AJI76" s="28"/>
      <c r="AJJ76" s="28"/>
      <c r="AJK76" s="28"/>
      <c r="AJL76" s="28"/>
      <c r="AJM76" s="28"/>
      <c r="AJN76" s="28"/>
      <c r="AJO76" s="28"/>
      <c r="AJP76" s="28"/>
      <c r="AJQ76" s="28"/>
      <c r="AJR76" s="28"/>
      <c r="AJS76" s="28"/>
      <c r="AJT76" s="28"/>
      <c r="AJU76" s="28"/>
      <c r="AJV76" s="28"/>
      <c r="AJW76" s="28"/>
      <c r="AJX76" s="28"/>
      <c r="AJY76" s="28"/>
      <c r="AJZ76" s="28"/>
      <c r="AKA76" s="28"/>
      <c r="AKB76" s="28"/>
      <c r="AKC76" s="28"/>
      <c r="AKD76" s="28"/>
      <c r="AKE76" s="28"/>
      <c r="AKF76" s="28"/>
      <c r="AKG76" s="28"/>
      <c r="AKH76" s="28"/>
      <c r="AKI76" s="28"/>
      <c r="AKJ76" s="28"/>
      <c r="AKK76" s="28"/>
      <c r="AKL76" s="28"/>
      <c r="AKM76" s="28"/>
      <c r="AKN76" s="28"/>
      <c r="AKO76" s="28"/>
      <c r="AKP76" s="28"/>
      <c r="AKQ76" s="28"/>
      <c r="AKR76" s="28"/>
      <c r="AKS76" s="28"/>
      <c r="AKT76" s="28"/>
      <c r="AKU76" s="28"/>
      <c r="AKV76" s="28"/>
      <c r="AKW76" s="28"/>
      <c r="AKX76" s="28"/>
      <c r="AKY76" s="28"/>
      <c r="AKZ76" s="28"/>
      <c r="ALA76" s="28"/>
      <c r="ALB76" s="28"/>
      <c r="ALC76" s="28"/>
      <c r="ALD76" s="28"/>
      <c r="ALE76" s="28"/>
      <c r="ALF76" s="28"/>
      <c r="ALG76" s="28"/>
      <c r="ALH76" s="28"/>
      <c r="ALI76" s="28"/>
      <c r="ALJ76" s="28"/>
      <c r="ALK76" s="28"/>
      <c r="ALL76" s="28"/>
      <c r="ALM76" s="28"/>
      <c r="ALN76" s="28"/>
      <c r="ALO76" s="28"/>
      <c r="ALP76" s="28"/>
      <c r="ALQ76" s="28"/>
      <c r="ALR76" s="28"/>
      <c r="ALS76" s="28"/>
      <c r="ALT76" s="28"/>
      <c r="ALU76" s="28"/>
      <c r="ALV76" s="28"/>
      <c r="ALW76" s="28"/>
      <c r="ALX76" s="28"/>
      <c r="ALY76" s="28"/>
      <c r="ALZ76" s="28"/>
      <c r="AMA76" s="28"/>
      <c r="AMB76" s="28"/>
      <c r="AMC76" s="28"/>
      <c r="AMD76" s="28"/>
      <c r="AME76" s="28"/>
      <c r="AMF76" s="28"/>
      <c r="AMG76" s="28"/>
      <c r="AMH76" s="28"/>
      <c r="AMI76" s="28"/>
      <c r="AMJ76" s="28"/>
      <c r="AMK76" s="28"/>
      <c r="AML76" s="28"/>
      <c r="AMM76" s="28"/>
      <c r="AMN76" s="28"/>
      <c r="AMO76" s="28"/>
      <c r="AMP76" s="28"/>
      <c r="AMQ76" s="28"/>
      <c r="AMR76" s="28"/>
      <c r="AMS76" s="28"/>
      <c r="AMT76" s="28"/>
      <c r="AMU76" s="28"/>
      <c r="AMV76" s="28"/>
      <c r="AMW76" s="28"/>
      <c r="AMX76" s="28"/>
      <c r="AMY76" s="28"/>
      <c r="AMZ76" s="28"/>
      <c r="ANA76" s="28"/>
      <c r="ANB76" s="28"/>
      <c r="ANC76" s="28"/>
      <c r="AND76" s="28"/>
      <c r="ANE76" s="28"/>
      <c r="ANF76" s="28"/>
      <c r="ANG76" s="28"/>
      <c r="ANH76" s="28"/>
      <c r="ANI76" s="28"/>
      <c r="ANJ76" s="28"/>
      <c r="ANK76" s="28"/>
      <c r="ANL76" s="28"/>
      <c r="ANM76" s="28"/>
      <c r="ANN76" s="28"/>
      <c r="ANO76" s="28"/>
      <c r="ANP76" s="28"/>
      <c r="ANQ76" s="28"/>
      <c r="ANR76" s="28"/>
      <c r="ANS76" s="28"/>
      <c r="ANT76" s="28"/>
      <c r="ANU76" s="28"/>
      <c r="ANV76" s="28"/>
      <c r="ANW76" s="28"/>
      <c r="ANX76" s="28"/>
      <c r="ANY76" s="28"/>
      <c r="ANZ76" s="28"/>
      <c r="AOA76" s="28"/>
      <c r="AOB76" s="28"/>
      <c r="AOC76" s="28"/>
      <c r="AOD76" s="28"/>
      <c r="AOE76" s="28"/>
      <c r="AOF76" s="28"/>
      <c r="AOG76" s="28"/>
      <c r="AOH76" s="28"/>
      <c r="AOI76" s="28"/>
      <c r="AOJ76" s="28"/>
      <c r="AOK76" s="28"/>
      <c r="AOL76" s="28"/>
      <c r="AOM76" s="28"/>
      <c r="AON76" s="28"/>
      <c r="AOO76" s="28"/>
      <c r="AOP76" s="28"/>
      <c r="AOQ76" s="28"/>
      <c r="AOR76" s="28"/>
      <c r="AOS76" s="28"/>
      <c r="AOT76" s="28"/>
      <c r="AOU76" s="28"/>
      <c r="AOV76" s="28"/>
      <c r="AOW76" s="28"/>
      <c r="AOX76" s="28"/>
      <c r="AOY76" s="28"/>
      <c r="AOZ76" s="28"/>
      <c r="APA76" s="28"/>
      <c r="APB76" s="28"/>
      <c r="APC76" s="28"/>
      <c r="APD76" s="28"/>
      <c r="APE76" s="28"/>
      <c r="APF76" s="28"/>
      <c r="APG76" s="28"/>
      <c r="APH76" s="28"/>
      <c r="API76" s="28"/>
      <c r="APJ76" s="28"/>
      <c r="APK76" s="28"/>
      <c r="APL76" s="28"/>
      <c r="APM76" s="28"/>
      <c r="APN76" s="28"/>
      <c r="APO76" s="28"/>
      <c r="APP76" s="28"/>
      <c r="APQ76" s="28"/>
      <c r="APR76" s="28"/>
      <c r="APS76" s="28"/>
      <c r="APT76" s="28"/>
      <c r="APU76" s="28"/>
      <c r="APV76" s="28"/>
      <c r="APW76" s="28"/>
      <c r="APX76" s="28"/>
      <c r="APY76" s="28"/>
      <c r="APZ76" s="28"/>
      <c r="AQA76" s="28"/>
      <c r="AQB76" s="28"/>
      <c r="AQC76" s="28"/>
      <c r="AQD76" s="28"/>
      <c r="AQE76" s="28"/>
      <c r="AQF76" s="28"/>
      <c r="AQG76" s="28"/>
      <c r="AQH76" s="28"/>
      <c r="AQI76" s="28"/>
      <c r="AQJ76" s="28"/>
      <c r="AQK76" s="28"/>
      <c r="AQL76" s="28"/>
      <c r="AQM76" s="28"/>
      <c r="AQN76" s="28"/>
      <c r="AQO76" s="28"/>
      <c r="AQP76" s="28"/>
      <c r="AQQ76" s="28"/>
      <c r="AQR76" s="28"/>
      <c r="AQS76" s="28"/>
      <c r="AQT76" s="28"/>
      <c r="AQU76" s="28"/>
      <c r="AQV76" s="28"/>
      <c r="AQW76" s="28"/>
      <c r="AQX76" s="28"/>
      <c r="AQY76" s="28"/>
      <c r="AQZ76" s="28"/>
      <c r="ARA76" s="28"/>
      <c r="ARB76" s="28"/>
      <c r="ARC76" s="28"/>
      <c r="ARD76" s="28"/>
      <c r="ARE76" s="28"/>
      <c r="ARF76" s="28"/>
      <c r="ARG76" s="28"/>
      <c r="ARH76" s="28"/>
      <c r="ARI76" s="28"/>
      <c r="ARJ76" s="28"/>
      <c r="ARK76" s="28"/>
      <c r="ARL76" s="28"/>
      <c r="ARM76" s="28"/>
      <c r="ARN76" s="28"/>
      <c r="ARO76" s="28"/>
      <c r="ARP76" s="28"/>
      <c r="ARQ76" s="28"/>
      <c r="ARR76" s="28"/>
      <c r="ARS76" s="28"/>
      <c r="ART76" s="28"/>
      <c r="ARU76" s="28"/>
      <c r="ARV76" s="28"/>
      <c r="ARW76" s="28"/>
      <c r="ARX76" s="28"/>
      <c r="ARY76" s="28"/>
      <c r="ARZ76" s="28"/>
      <c r="ASA76" s="28"/>
      <c r="ASB76" s="28"/>
      <c r="ASC76" s="28"/>
      <c r="ASD76" s="28"/>
      <c r="ASE76" s="28"/>
      <c r="ASF76" s="28"/>
      <c r="ASG76" s="28"/>
      <c r="ASH76" s="28"/>
      <c r="ASI76" s="28"/>
      <c r="ASJ76" s="28"/>
      <c r="ASK76" s="28"/>
      <c r="ASL76" s="28"/>
      <c r="ASM76" s="28"/>
      <c r="ASN76" s="28"/>
      <c r="ASO76" s="28"/>
      <c r="ASP76" s="28"/>
      <c r="ASQ76" s="28"/>
      <c r="ASR76" s="28"/>
      <c r="ASS76" s="28"/>
      <c r="AST76" s="28"/>
      <c r="ASU76" s="28"/>
      <c r="ASV76" s="28"/>
      <c r="ASW76" s="28"/>
      <c r="ASX76" s="28"/>
      <c r="ASY76" s="28"/>
      <c r="ASZ76" s="28"/>
      <c r="ATA76" s="28"/>
      <c r="ATB76" s="28"/>
      <c r="ATC76" s="28"/>
      <c r="ATD76" s="28"/>
      <c r="ATE76" s="28"/>
      <c r="ATF76" s="28"/>
      <c r="ATG76" s="28"/>
      <c r="ATH76" s="28"/>
      <c r="ATI76" s="28"/>
      <c r="ATJ76" s="28"/>
      <c r="ATK76" s="28"/>
      <c r="ATL76" s="28"/>
    </row>
    <row r="78" spans="1:1208" x14ac:dyDescent="0.25">
      <c r="B78" s="25" t="s">
        <v>125</v>
      </c>
      <c r="C78" s="38"/>
      <c r="D78" s="38" t="s">
        <v>191</v>
      </c>
      <c r="E78" s="38"/>
      <c r="F78" s="42"/>
      <c r="G78" s="42"/>
      <c r="H78" s="38"/>
      <c r="I78" s="38"/>
      <c r="J78" s="38"/>
      <c r="K78" s="38"/>
      <c r="L78" s="38"/>
      <c r="M78" s="38" t="str">
        <f>M44</f>
        <v>BP 1</v>
      </c>
      <c r="N78" s="38" t="str">
        <f t="shared" ref="N78:R78" si="40">N44</f>
        <v>BP 2</v>
      </c>
      <c r="O78" s="38" t="str">
        <f t="shared" si="40"/>
        <v>BP 3</v>
      </c>
      <c r="P78" s="38" t="str">
        <f t="shared" si="40"/>
        <v>BP 4</v>
      </c>
      <c r="Q78" s="38" t="str">
        <f t="shared" si="40"/>
        <v>BP 5</v>
      </c>
      <c r="R78" s="38" t="str">
        <f t="shared" si="40"/>
        <v>Total</v>
      </c>
    </row>
    <row r="79" spans="1:1208" x14ac:dyDescent="0.25">
      <c r="A79" s="44">
        <v>7506</v>
      </c>
      <c r="B79" s="12" t="s">
        <v>111</v>
      </c>
      <c r="M79" s="32"/>
      <c r="N79" s="32"/>
      <c r="O79" s="32"/>
      <c r="P79" s="32"/>
      <c r="Q79" s="32"/>
      <c r="R79" s="14">
        <f>SUM(M79:Q79)</f>
        <v>0</v>
      </c>
      <c r="S79" s="14"/>
    </row>
    <row r="80" spans="1:1208" x14ac:dyDescent="0.25">
      <c r="A80" s="3">
        <v>7506</v>
      </c>
      <c r="B80" s="12" t="s">
        <v>112</v>
      </c>
      <c r="M80" s="32"/>
      <c r="N80" s="32"/>
      <c r="O80" s="32"/>
      <c r="P80" s="32"/>
      <c r="Q80" s="32"/>
      <c r="R80" s="14">
        <f t="shared" ref="R80:R83" si="41">SUM(M80:Q80)</f>
        <v>0</v>
      </c>
      <c r="S80" s="14"/>
    </row>
    <row r="81" spans="1:1208" x14ac:dyDescent="0.25">
      <c r="A81" s="3">
        <v>7506</v>
      </c>
      <c r="B81" s="12" t="s">
        <v>113</v>
      </c>
      <c r="M81" s="32"/>
      <c r="N81" s="32"/>
      <c r="O81" s="32"/>
      <c r="P81" s="32"/>
      <c r="Q81" s="32"/>
      <c r="R81" s="14">
        <f t="shared" si="41"/>
        <v>0</v>
      </c>
      <c r="S81" s="14"/>
    </row>
    <row r="82" spans="1:1208" x14ac:dyDescent="0.25">
      <c r="A82" s="3">
        <v>7506</v>
      </c>
      <c r="B82" s="12" t="s">
        <v>114</v>
      </c>
      <c r="M82" s="32"/>
      <c r="N82" s="32"/>
      <c r="O82" s="32"/>
      <c r="P82" s="32"/>
      <c r="Q82" s="32"/>
      <c r="R82" s="14">
        <f t="shared" si="41"/>
        <v>0</v>
      </c>
      <c r="S82" s="14"/>
    </row>
    <row r="83" spans="1:1208" x14ac:dyDescent="0.25">
      <c r="A83" s="3">
        <v>7506</v>
      </c>
      <c r="B83" s="12" t="s">
        <v>115</v>
      </c>
      <c r="M83" s="32"/>
      <c r="N83" s="32"/>
      <c r="O83" s="32"/>
      <c r="P83" s="32"/>
      <c r="Q83" s="32"/>
      <c r="R83" s="14">
        <f t="shared" si="41"/>
        <v>0</v>
      </c>
      <c r="S83" s="14"/>
    </row>
    <row r="84" spans="1:1208" x14ac:dyDescent="0.25">
      <c r="B84" s="43" t="s">
        <v>116</v>
      </c>
      <c r="C84" s="43"/>
      <c r="D84" s="43"/>
      <c r="E84" s="43"/>
      <c r="F84" s="45"/>
      <c r="G84" s="45"/>
      <c r="H84" s="43"/>
      <c r="I84" s="43"/>
      <c r="J84" s="43"/>
      <c r="K84" s="43"/>
      <c r="L84" s="43"/>
      <c r="M84" s="45">
        <f>SUM(M79:M83)</f>
        <v>0</v>
      </c>
      <c r="N84" s="45">
        <f t="shared" ref="N84:R84" si="42">SUM(N79:N83)</f>
        <v>0</v>
      </c>
      <c r="O84" s="45">
        <f t="shared" si="42"/>
        <v>0</v>
      </c>
      <c r="P84" s="45">
        <f t="shared" si="42"/>
        <v>0</v>
      </c>
      <c r="Q84" s="45">
        <f t="shared" si="42"/>
        <v>0</v>
      </c>
      <c r="R84" s="45">
        <f t="shared" si="42"/>
        <v>0</v>
      </c>
      <c r="S84" s="14">
        <f>SUM(M84:Q84)</f>
        <v>0</v>
      </c>
    </row>
    <row r="86" spans="1:1208" x14ac:dyDescent="0.25">
      <c r="B86" s="102" t="s">
        <v>124</v>
      </c>
      <c r="C86" s="103"/>
      <c r="D86" s="103" t="s">
        <v>176</v>
      </c>
      <c r="E86" s="103"/>
      <c r="F86" s="104"/>
      <c r="G86" s="104"/>
      <c r="H86" s="103"/>
      <c r="I86" s="103"/>
      <c r="J86" s="103"/>
      <c r="K86" s="103"/>
      <c r="L86" s="103"/>
      <c r="M86" s="103" t="str">
        <f>M78</f>
        <v>BP 1</v>
      </c>
      <c r="N86" s="103" t="str">
        <f t="shared" ref="N86:R86" si="43">N78</f>
        <v>BP 2</v>
      </c>
      <c r="O86" s="103" t="str">
        <f t="shared" si="43"/>
        <v>BP 3</v>
      </c>
      <c r="P86" s="103" t="str">
        <f t="shared" si="43"/>
        <v>BP 4</v>
      </c>
      <c r="Q86" s="103" t="str">
        <f t="shared" si="43"/>
        <v>BP 5</v>
      </c>
      <c r="R86" s="103" t="str">
        <f t="shared" si="43"/>
        <v>Total</v>
      </c>
    </row>
    <row r="87" spans="1:1208" x14ac:dyDescent="0.25">
      <c r="A87" s="12">
        <v>7256</v>
      </c>
      <c r="B87" s="111" t="s">
        <v>118</v>
      </c>
      <c r="C87" s="98"/>
      <c r="D87" s="98"/>
      <c r="E87" s="98"/>
      <c r="F87" s="99"/>
      <c r="G87" s="99"/>
      <c r="H87" s="98"/>
      <c r="I87" s="98"/>
      <c r="J87" s="98"/>
      <c r="K87" s="98"/>
      <c r="L87" s="98"/>
      <c r="M87" s="129"/>
      <c r="N87" s="129"/>
      <c r="O87" s="129"/>
      <c r="P87" s="129"/>
      <c r="Q87" s="129"/>
      <c r="R87" s="99">
        <f>SUM(M87:Q87)</f>
        <v>0</v>
      </c>
      <c r="S87" s="14"/>
    </row>
    <row r="88" spans="1:1208" x14ac:dyDescent="0.25">
      <c r="A88" s="12">
        <v>7256</v>
      </c>
      <c r="B88" s="111" t="s">
        <v>119</v>
      </c>
      <c r="C88" s="98"/>
      <c r="D88" s="98"/>
      <c r="E88" s="98"/>
      <c r="F88" s="99"/>
      <c r="G88" s="99"/>
      <c r="H88" s="98"/>
      <c r="I88" s="98"/>
      <c r="J88" s="98"/>
      <c r="K88" s="98"/>
      <c r="L88" s="98"/>
      <c r="M88" s="129"/>
      <c r="N88" s="129"/>
      <c r="O88" s="129"/>
      <c r="P88" s="129"/>
      <c r="Q88" s="129"/>
      <c r="R88" s="99">
        <f t="shared" ref="R88:R91" si="44">SUM(M88:Q88)</f>
        <v>0</v>
      </c>
      <c r="S88" s="14"/>
    </row>
    <row r="89" spans="1:1208" x14ac:dyDescent="0.25">
      <c r="A89" s="12">
        <v>7383</v>
      </c>
      <c r="B89" s="111" t="s">
        <v>120</v>
      </c>
      <c r="C89" s="98"/>
      <c r="D89" s="98"/>
      <c r="E89" s="98"/>
      <c r="F89" s="99"/>
      <c r="G89" s="99"/>
      <c r="H89" s="98"/>
      <c r="I89" s="98"/>
      <c r="J89" s="98"/>
      <c r="K89" s="98"/>
      <c r="L89" s="98"/>
      <c r="M89" s="129"/>
      <c r="N89" s="129"/>
      <c r="O89" s="129"/>
      <c r="P89" s="129"/>
      <c r="Q89" s="129"/>
      <c r="R89" s="99">
        <f t="shared" si="44"/>
        <v>0</v>
      </c>
      <c r="S89" s="14"/>
    </row>
    <row r="90" spans="1:1208" x14ac:dyDescent="0.25">
      <c r="A90" s="12">
        <v>7259</v>
      </c>
      <c r="B90" s="111" t="s">
        <v>121</v>
      </c>
      <c r="C90" s="98"/>
      <c r="D90" s="98"/>
      <c r="E90" s="98"/>
      <c r="F90" s="99"/>
      <c r="G90" s="99"/>
      <c r="H90" s="98"/>
      <c r="I90" s="98"/>
      <c r="J90" s="98"/>
      <c r="K90" s="98"/>
      <c r="L90" s="98"/>
      <c r="M90" s="129"/>
      <c r="N90" s="129"/>
      <c r="O90" s="129"/>
      <c r="P90" s="129"/>
      <c r="Q90" s="129"/>
      <c r="R90" s="99">
        <f t="shared" si="44"/>
        <v>0</v>
      </c>
      <c r="S90" s="14"/>
    </row>
    <row r="91" spans="1:1208" x14ac:dyDescent="0.25">
      <c r="A91" s="12">
        <v>7256</v>
      </c>
      <c r="B91" s="111" t="s">
        <v>122</v>
      </c>
      <c r="C91" s="98"/>
      <c r="D91" s="98"/>
      <c r="E91" s="98"/>
      <c r="F91" s="99"/>
      <c r="G91" s="99"/>
      <c r="H91" s="98"/>
      <c r="I91" s="98"/>
      <c r="J91" s="98"/>
      <c r="K91" s="98"/>
      <c r="L91" s="98"/>
      <c r="M91" s="129"/>
      <c r="N91" s="129"/>
      <c r="O91" s="129"/>
      <c r="P91" s="129"/>
      <c r="Q91" s="129"/>
      <c r="R91" s="99">
        <f t="shared" si="44"/>
        <v>0</v>
      </c>
      <c r="S91" s="14"/>
    </row>
    <row r="92" spans="1:1208" x14ac:dyDescent="0.25">
      <c r="B92" s="100" t="s">
        <v>117</v>
      </c>
      <c r="C92" s="100"/>
      <c r="D92" s="100"/>
      <c r="E92" s="100"/>
      <c r="F92" s="101"/>
      <c r="G92" s="101"/>
      <c r="H92" s="100"/>
      <c r="I92" s="100"/>
      <c r="J92" s="100"/>
      <c r="K92" s="100"/>
      <c r="L92" s="100"/>
      <c r="M92" s="101">
        <f>SUM(M87:M91)</f>
        <v>0</v>
      </c>
      <c r="N92" s="101">
        <f t="shared" ref="N92:R92" si="45">SUM(N87:N91)</f>
        <v>0</v>
      </c>
      <c r="O92" s="101">
        <f t="shared" si="45"/>
        <v>0</v>
      </c>
      <c r="P92" s="101">
        <f t="shared" si="45"/>
        <v>0</v>
      </c>
      <c r="Q92" s="101">
        <f t="shared" si="45"/>
        <v>0</v>
      </c>
      <c r="R92" s="101">
        <f t="shared" si="45"/>
        <v>0</v>
      </c>
      <c r="S92" s="14">
        <f>SUM(M92:Q92)</f>
        <v>0</v>
      </c>
    </row>
    <row r="93" spans="1:1208" s="20" customFormat="1" x14ac:dyDescent="0.25">
      <c r="B93" s="28"/>
      <c r="C93" s="28"/>
      <c r="D93" s="28"/>
      <c r="E93" s="28"/>
      <c r="F93" s="39"/>
      <c r="G93" s="39"/>
      <c r="H93" s="28"/>
      <c r="I93" s="28"/>
      <c r="J93" s="28"/>
      <c r="K93" s="28"/>
      <c r="L93" s="28"/>
      <c r="M93" s="28"/>
      <c r="N93" s="28"/>
      <c r="O93" s="28"/>
      <c r="P93" s="28"/>
      <c r="Q93" s="28"/>
      <c r="R93" s="28"/>
    </row>
    <row r="94" spans="1:1208" s="26" customFormat="1" x14ac:dyDescent="0.25">
      <c r="A94" s="20"/>
      <c r="B94" s="25" t="s">
        <v>131</v>
      </c>
      <c r="C94" s="46" t="s">
        <v>186</v>
      </c>
      <c r="D94" s="38"/>
      <c r="E94" s="38"/>
      <c r="F94" s="42"/>
      <c r="G94" s="42"/>
      <c r="H94" s="38"/>
      <c r="I94" s="38"/>
      <c r="J94" s="38"/>
      <c r="K94" s="38"/>
      <c r="L94" s="38"/>
      <c r="M94" s="38" t="str">
        <f>M86</f>
        <v>BP 1</v>
      </c>
      <c r="N94" s="38" t="str">
        <f t="shared" ref="N94:R94" si="46">N86</f>
        <v>BP 2</v>
      </c>
      <c r="O94" s="38" t="str">
        <f t="shared" si="46"/>
        <v>BP 3</v>
      </c>
      <c r="P94" s="38" t="str">
        <f t="shared" si="46"/>
        <v>BP 4</v>
      </c>
      <c r="Q94" s="38" t="str">
        <f t="shared" si="46"/>
        <v>BP 5</v>
      </c>
      <c r="R94" s="38" t="str">
        <f t="shared" si="46"/>
        <v>Total</v>
      </c>
      <c r="T94" s="20"/>
      <c r="U94" s="20"/>
      <c r="V94" s="20"/>
      <c r="W94" s="20"/>
      <c r="X94" s="20"/>
      <c r="Y94" s="20"/>
      <c r="Z94" s="20"/>
      <c r="AA94" s="20"/>
      <c r="AB94" s="20"/>
      <c r="AC94" s="20"/>
      <c r="AD94" s="20"/>
      <c r="AE94" s="20"/>
      <c r="AF94" s="20"/>
      <c r="AG94" s="20"/>
      <c r="AH94" s="20"/>
      <c r="AI94" s="20"/>
      <c r="AJ94" s="20"/>
      <c r="AK94" s="20"/>
      <c r="AL94" s="20"/>
      <c r="AM94" s="20"/>
      <c r="AN94" s="20"/>
      <c r="AO94" s="20"/>
      <c r="AP94" s="20"/>
      <c r="AQ94" s="20"/>
      <c r="AR94" s="20"/>
      <c r="AS94" s="20"/>
      <c r="AT94" s="20"/>
      <c r="AU94" s="20"/>
      <c r="AV94" s="20"/>
      <c r="AW94" s="20"/>
      <c r="AX94" s="20"/>
      <c r="AY94" s="20"/>
      <c r="AZ94" s="20"/>
      <c r="BA94" s="20"/>
      <c r="BB94" s="20"/>
      <c r="BC94" s="20"/>
      <c r="BD94" s="20"/>
      <c r="BE94" s="20"/>
      <c r="BF94" s="20"/>
      <c r="BG94" s="20"/>
      <c r="BH94" s="20"/>
      <c r="BI94" s="20"/>
      <c r="BJ94" s="20"/>
      <c r="BK94" s="20"/>
      <c r="BL94" s="20"/>
      <c r="BM94" s="20"/>
      <c r="BN94" s="20"/>
      <c r="BO94" s="20"/>
      <c r="BP94" s="20"/>
      <c r="BQ94" s="20"/>
      <c r="BR94" s="20"/>
      <c r="BS94" s="20"/>
      <c r="BT94" s="20"/>
      <c r="BU94" s="20"/>
      <c r="BV94" s="20"/>
      <c r="BW94" s="20"/>
      <c r="BX94" s="20"/>
      <c r="BY94" s="20"/>
      <c r="BZ94" s="20"/>
      <c r="CA94" s="20"/>
      <c r="CB94" s="20"/>
      <c r="CC94" s="20"/>
      <c r="CD94" s="20"/>
      <c r="CE94" s="20"/>
      <c r="CF94" s="20"/>
      <c r="CG94" s="20"/>
      <c r="CH94" s="20"/>
      <c r="CI94" s="20"/>
      <c r="CJ94" s="20"/>
      <c r="CK94" s="20"/>
      <c r="CL94" s="20"/>
      <c r="CM94" s="20"/>
      <c r="CN94" s="20"/>
      <c r="CO94" s="20"/>
      <c r="CP94" s="20"/>
      <c r="CQ94" s="20"/>
      <c r="CR94" s="20"/>
      <c r="CS94" s="20"/>
      <c r="CT94" s="20"/>
      <c r="CU94" s="20"/>
      <c r="CV94" s="20"/>
      <c r="CW94" s="20"/>
      <c r="CX94" s="20"/>
      <c r="CY94" s="20"/>
      <c r="CZ94" s="20"/>
      <c r="DA94" s="20"/>
      <c r="DB94" s="20"/>
      <c r="DC94" s="20"/>
      <c r="DD94" s="20"/>
      <c r="DE94" s="20"/>
      <c r="DF94" s="20"/>
      <c r="DG94" s="20"/>
      <c r="DH94" s="20"/>
      <c r="DI94" s="20"/>
      <c r="DJ94" s="20"/>
      <c r="DK94" s="20"/>
      <c r="DL94" s="20"/>
      <c r="DM94" s="20"/>
      <c r="DN94" s="20"/>
      <c r="DO94" s="20"/>
      <c r="DP94" s="20"/>
      <c r="DQ94" s="20"/>
      <c r="DR94" s="20"/>
      <c r="DS94" s="20"/>
      <c r="DT94" s="20"/>
      <c r="DU94" s="20"/>
      <c r="DV94" s="20"/>
      <c r="DW94" s="20"/>
      <c r="DX94" s="20"/>
      <c r="DY94" s="20"/>
      <c r="DZ94" s="20"/>
      <c r="EA94" s="20"/>
      <c r="EB94" s="20"/>
      <c r="EC94" s="20"/>
      <c r="ED94" s="20"/>
      <c r="EE94" s="20"/>
      <c r="EF94" s="20"/>
      <c r="EG94" s="20"/>
      <c r="EH94" s="20"/>
      <c r="EI94" s="20"/>
      <c r="EJ94" s="20"/>
      <c r="EK94" s="20"/>
      <c r="EL94" s="20"/>
      <c r="EM94" s="20"/>
      <c r="EN94" s="20"/>
      <c r="EO94" s="20"/>
      <c r="EP94" s="20"/>
      <c r="EQ94" s="20"/>
      <c r="ER94" s="20"/>
      <c r="ES94" s="20"/>
      <c r="ET94" s="20"/>
      <c r="EU94" s="20"/>
      <c r="EV94" s="20"/>
      <c r="EW94" s="20"/>
      <c r="EX94" s="20"/>
      <c r="EY94" s="20"/>
      <c r="EZ94" s="20"/>
      <c r="FA94" s="20"/>
      <c r="FB94" s="20"/>
      <c r="FC94" s="20"/>
      <c r="FD94" s="20"/>
      <c r="FE94" s="20"/>
      <c r="FF94" s="20"/>
      <c r="FG94" s="20"/>
      <c r="FH94" s="20"/>
      <c r="FI94" s="20"/>
      <c r="FJ94" s="20"/>
      <c r="FK94" s="20"/>
      <c r="FL94" s="20"/>
      <c r="FM94" s="20"/>
      <c r="FN94" s="20"/>
      <c r="FO94" s="20"/>
      <c r="FP94" s="20"/>
      <c r="FQ94" s="20"/>
      <c r="FR94" s="20"/>
      <c r="FS94" s="20"/>
      <c r="FT94" s="20"/>
      <c r="FU94" s="20"/>
      <c r="FV94" s="20"/>
      <c r="FW94" s="20"/>
      <c r="FX94" s="20"/>
      <c r="FY94" s="20"/>
      <c r="FZ94" s="20"/>
      <c r="GA94" s="20"/>
      <c r="GB94" s="20"/>
      <c r="GC94" s="20"/>
      <c r="GD94" s="20"/>
      <c r="GE94" s="20"/>
      <c r="GF94" s="20"/>
      <c r="GG94" s="20"/>
      <c r="GH94" s="20"/>
      <c r="GI94" s="20"/>
      <c r="GJ94" s="20"/>
      <c r="GK94" s="20"/>
      <c r="GL94" s="20"/>
      <c r="GM94" s="20"/>
      <c r="GN94" s="20"/>
      <c r="GO94" s="20"/>
      <c r="GP94" s="20"/>
      <c r="GQ94" s="20"/>
      <c r="GR94" s="20"/>
      <c r="GS94" s="20"/>
      <c r="GT94" s="20"/>
      <c r="GU94" s="20"/>
      <c r="GV94" s="20"/>
      <c r="GW94" s="20"/>
      <c r="GX94" s="20"/>
      <c r="GY94" s="20"/>
      <c r="GZ94" s="20"/>
      <c r="HA94" s="20"/>
      <c r="HB94" s="20"/>
      <c r="HC94" s="20"/>
      <c r="HD94" s="20"/>
      <c r="HE94" s="20"/>
      <c r="HF94" s="20"/>
      <c r="HG94" s="20"/>
      <c r="HH94" s="20"/>
      <c r="HI94" s="20"/>
      <c r="HJ94" s="20"/>
      <c r="HK94" s="20"/>
      <c r="HL94" s="20"/>
      <c r="HM94" s="20"/>
      <c r="HN94" s="20"/>
      <c r="HO94" s="20"/>
      <c r="HP94" s="20"/>
      <c r="HQ94" s="20"/>
      <c r="HR94" s="20"/>
      <c r="HS94" s="20"/>
      <c r="HT94" s="20"/>
      <c r="HU94" s="20"/>
      <c r="HV94" s="20"/>
      <c r="HW94" s="20"/>
      <c r="HX94" s="20"/>
      <c r="HY94" s="20"/>
      <c r="HZ94" s="20"/>
      <c r="IA94" s="20"/>
      <c r="IB94" s="20"/>
      <c r="IC94" s="20"/>
      <c r="ID94" s="20"/>
      <c r="IE94" s="20"/>
      <c r="IF94" s="20"/>
      <c r="IG94" s="20"/>
      <c r="IH94" s="20"/>
      <c r="II94" s="20"/>
      <c r="IJ94" s="20"/>
      <c r="IK94" s="20"/>
      <c r="IL94" s="20"/>
      <c r="IM94" s="20"/>
      <c r="IN94" s="20"/>
      <c r="IO94" s="20"/>
      <c r="IP94" s="20"/>
      <c r="IQ94" s="20"/>
      <c r="IR94" s="20"/>
      <c r="IS94" s="20"/>
      <c r="IT94" s="20"/>
      <c r="IU94" s="20"/>
      <c r="IV94" s="20"/>
      <c r="IW94" s="20"/>
      <c r="IX94" s="20"/>
      <c r="IY94" s="20"/>
      <c r="IZ94" s="20"/>
      <c r="JA94" s="20"/>
      <c r="JB94" s="20"/>
      <c r="JC94" s="20"/>
      <c r="JD94" s="20"/>
      <c r="JE94" s="20"/>
      <c r="JF94" s="20"/>
      <c r="JG94" s="20"/>
      <c r="JH94" s="20"/>
      <c r="JI94" s="20"/>
      <c r="JJ94" s="20"/>
      <c r="JK94" s="20"/>
      <c r="JL94" s="20"/>
      <c r="JM94" s="20"/>
      <c r="JN94" s="20"/>
      <c r="JO94" s="20"/>
      <c r="JP94" s="20"/>
      <c r="JQ94" s="20"/>
      <c r="JR94" s="20"/>
      <c r="JS94" s="20"/>
      <c r="JT94" s="20"/>
      <c r="JU94" s="20"/>
      <c r="JV94" s="20"/>
      <c r="JW94" s="20"/>
      <c r="JX94" s="20"/>
      <c r="JY94" s="20"/>
      <c r="JZ94" s="20"/>
      <c r="KA94" s="20"/>
      <c r="KB94" s="20"/>
      <c r="KC94" s="20"/>
      <c r="KD94" s="20"/>
      <c r="KE94" s="20"/>
      <c r="KF94" s="20"/>
      <c r="KG94" s="20"/>
      <c r="KH94" s="20"/>
      <c r="KI94" s="20"/>
      <c r="KJ94" s="20"/>
      <c r="KK94" s="20"/>
      <c r="KL94" s="20"/>
      <c r="KM94" s="20"/>
      <c r="KN94" s="20"/>
      <c r="KO94" s="20"/>
      <c r="KP94" s="20"/>
      <c r="KQ94" s="20"/>
      <c r="KR94" s="20"/>
      <c r="KS94" s="20"/>
      <c r="KT94" s="20"/>
      <c r="KU94" s="20"/>
      <c r="KV94" s="20"/>
      <c r="KW94" s="20"/>
      <c r="KX94" s="20"/>
      <c r="KY94" s="20"/>
      <c r="KZ94" s="20"/>
      <c r="LA94" s="20"/>
      <c r="LB94" s="20"/>
      <c r="LC94" s="20"/>
      <c r="LD94" s="20"/>
      <c r="LE94" s="20"/>
      <c r="LF94" s="20"/>
      <c r="LG94" s="20"/>
      <c r="LH94" s="20"/>
      <c r="LI94" s="20"/>
      <c r="LJ94" s="20"/>
      <c r="LK94" s="20"/>
      <c r="LL94" s="20"/>
      <c r="LM94" s="20"/>
      <c r="LN94" s="20"/>
      <c r="LO94" s="20"/>
      <c r="LP94" s="20"/>
      <c r="LQ94" s="20"/>
      <c r="LR94" s="20"/>
      <c r="LS94" s="20"/>
      <c r="LT94" s="20"/>
      <c r="LU94" s="20"/>
      <c r="LV94" s="20"/>
      <c r="LW94" s="20"/>
      <c r="LX94" s="20"/>
      <c r="LY94" s="20"/>
      <c r="LZ94" s="20"/>
      <c r="MA94" s="20"/>
      <c r="MB94" s="20"/>
      <c r="MC94" s="20"/>
      <c r="MD94" s="20"/>
      <c r="ME94" s="20"/>
      <c r="MF94" s="20"/>
      <c r="MG94" s="20"/>
      <c r="MH94" s="20"/>
      <c r="MI94" s="20"/>
      <c r="MJ94" s="20"/>
      <c r="MK94" s="20"/>
      <c r="ML94" s="20"/>
      <c r="MM94" s="20"/>
      <c r="MN94" s="20"/>
      <c r="MO94" s="20"/>
      <c r="MP94" s="20"/>
      <c r="MQ94" s="20"/>
      <c r="MR94" s="20"/>
      <c r="MS94" s="20"/>
      <c r="MT94" s="20"/>
      <c r="MU94" s="20"/>
      <c r="MV94" s="20"/>
      <c r="MW94" s="20"/>
      <c r="MX94" s="20"/>
      <c r="MY94" s="20"/>
      <c r="MZ94" s="20"/>
      <c r="NA94" s="20"/>
      <c r="NB94" s="20"/>
      <c r="NC94" s="20"/>
      <c r="ND94" s="20"/>
      <c r="NE94" s="20"/>
      <c r="NF94" s="20"/>
      <c r="NG94" s="20"/>
      <c r="NH94" s="20"/>
      <c r="NI94" s="20"/>
      <c r="NJ94" s="20"/>
      <c r="NK94" s="20"/>
      <c r="NL94" s="20"/>
      <c r="NM94" s="20"/>
      <c r="NN94" s="20"/>
      <c r="NO94" s="20"/>
      <c r="NP94" s="20"/>
      <c r="NQ94" s="20"/>
      <c r="NR94" s="20"/>
      <c r="NS94" s="20"/>
      <c r="NT94" s="20"/>
      <c r="NU94" s="20"/>
      <c r="NV94" s="20"/>
      <c r="NW94" s="20"/>
      <c r="NX94" s="20"/>
      <c r="NY94" s="20"/>
      <c r="NZ94" s="20"/>
      <c r="OA94" s="20"/>
      <c r="OB94" s="20"/>
      <c r="OC94" s="20"/>
      <c r="OD94" s="20"/>
      <c r="OE94" s="20"/>
      <c r="OF94" s="20"/>
      <c r="OG94" s="20"/>
      <c r="OH94" s="20"/>
      <c r="OI94" s="20"/>
      <c r="OJ94" s="20"/>
      <c r="OK94" s="20"/>
      <c r="OL94" s="20"/>
      <c r="OM94" s="20"/>
      <c r="ON94" s="20"/>
      <c r="OO94" s="20"/>
      <c r="OP94" s="20"/>
      <c r="OQ94" s="20"/>
      <c r="OR94" s="20"/>
      <c r="OS94" s="20"/>
      <c r="OT94" s="20"/>
      <c r="OU94" s="20"/>
      <c r="OV94" s="20"/>
      <c r="OW94" s="20"/>
      <c r="OX94" s="20"/>
      <c r="OY94" s="20"/>
      <c r="OZ94" s="20"/>
      <c r="PA94" s="20"/>
      <c r="PB94" s="20"/>
      <c r="PC94" s="20"/>
      <c r="PD94" s="20"/>
      <c r="PE94" s="20"/>
      <c r="PF94" s="20"/>
      <c r="PG94" s="20"/>
      <c r="PH94" s="20"/>
      <c r="PI94" s="20"/>
      <c r="PJ94" s="20"/>
      <c r="PK94" s="20"/>
      <c r="PL94" s="20"/>
      <c r="PM94" s="20"/>
      <c r="PN94" s="20"/>
      <c r="PO94" s="20"/>
      <c r="PP94" s="20"/>
      <c r="PQ94" s="20"/>
      <c r="PR94" s="20"/>
      <c r="PS94" s="20"/>
      <c r="PT94" s="20"/>
      <c r="PU94" s="20"/>
      <c r="PV94" s="20"/>
      <c r="PW94" s="20"/>
      <c r="PX94" s="20"/>
      <c r="PY94" s="20"/>
      <c r="PZ94" s="20"/>
      <c r="QA94" s="20"/>
      <c r="QB94" s="20"/>
      <c r="QC94" s="20"/>
      <c r="QD94" s="20"/>
      <c r="QE94" s="20"/>
      <c r="QF94" s="20"/>
      <c r="QG94" s="20"/>
      <c r="QH94" s="20"/>
      <c r="QI94" s="20"/>
      <c r="QJ94" s="20"/>
      <c r="QK94" s="20"/>
      <c r="QL94" s="20"/>
      <c r="QM94" s="20"/>
      <c r="QN94" s="20"/>
      <c r="QO94" s="20"/>
      <c r="QP94" s="20"/>
      <c r="QQ94" s="20"/>
      <c r="QR94" s="20"/>
      <c r="QS94" s="20"/>
      <c r="QT94" s="20"/>
      <c r="QU94" s="20"/>
      <c r="QV94" s="20"/>
      <c r="QW94" s="20"/>
      <c r="QX94" s="20"/>
      <c r="QY94" s="20"/>
      <c r="QZ94" s="20"/>
      <c r="RA94" s="20"/>
      <c r="RB94" s="20"/>
      <c r="RC94" s="20"/>
      <c r="RD94" s="20"/>
      <c r="RE94" s="20"/>
      <c r="RF94" s="20"/>
      <c r="RG94" s="20"/>
      <c r="RH94" s="20"/>
      <c r="RI94" s="20"/>
      <c r="RJ94" s="20"/>
      <c r="RK94" s="20"/>
      <c r="RL94" s="20"/>
      <c r="RM94" s="20"/>
      <c r="RN94" s="20"/>
      <c r="RO94" s="20"/>
      <c r="RP94" s="20"/>
      <c r="RQ94" s="20"/>
      <c r="RR94" s="20"/>
      <c r="RS94" s="20"/>
      <c r="RT94" s="20"/>
      <c r="RU94" s="20"/>
      <c r="RV94" s="20"/>
      <c r="RW94" s="20"/>
      <c r="RX94" s="20"/>
      <c r="RY94" s="20"/>
      <c r="RZ94" s="20"/>
      <c r="SA94" s="20"/>
      <c r="SB94" s="20"/>
      <c r="SC94" s="20"/>
      <c r="SD94" s="20"/>
      <c r="SE94" s="20"/>
      <c r="SF94" s="20"/>
      <c r="SG94" s="20"/>
      <c r="SH94" s="20"/>
      <c r="SI94" s="20"/>
      <c r="SJ94" s="20"/>
      <c r="SK94" s="20"/>
      <c r="SL94" s="20"/>
      <c r="SM94" s="20"/>
      <c r="SN94" s="20"/>
      <c r="SO94" s="20"/>
      <c r="SP94" s="20"/>
      <c r="SQ94" s="20"/>
      <c r="SR94" s="20"/>
      <c r="SS94" s="20"/>
      <c r="ST94" s="20"/>
      <c r="SU94" s="20"/>
      <c r="SV94" s="20"/>
      <c r="SW94" s="20"/>
      <c r="SX94" s="20"/>
      <c r="SY94" s="20"/>
      <c r="SZ94" s="20"/>
      <c r="TA94" s="20"/>
      <c r="TB94" s="20"/>
      <c r="TC94" s="20"/>
      <c r="TD94" s="20"/>
      <c r="TE94" s="20"/>
      <c r="TF94" s="20"/>
      <c r="TG94" s="20"/>
      <c r="TH94" s="20"/>
      <c r="TI94" s="20"/>
      <c r="TJ94" s="20"/>
      <c r="TK94" s="20"/>
      <c r="TL94" s="20"/>
      <c r="TM94" s="20"/>
      <c r="TN94" s="20"/>
      <c r="TO94" s="20"/>
      <c r="TP94" s="20"/>
      <c r="TQ94" s="20"/>
      <c r="TR94" s="20"/>
      <c r="TS94" s="20"/>
      <c r="TT94" s="20"/>
      <c r="TU94" s="20"/>
      <c r="TV94" s="20"/>
      <c r="TW94" s="20"/>
      <c r="TX94" s="20"/>
      <c r="TY94" s="20"/>
      <c r="TZ94" s="20"/>
      <c r="UA94" s="20"/>
      <c r="UB94" s="20"/>
      <c r="UC94" s="20"/>
      <c r="UD94" s="20"/>
      <c r="UE94" s="20"/>
      <c r="UF94" s="20"/>
      <c r="UG94" s="20"/>
      <c r="UH94" s="20"/>
      <c r="UI94" s="20"/>
      <c r="UJ94" s="20"/>
      <c r="UK94" s="20"/>
      <c r="UL94" s="20"/>
      <c r="UM94" s="20"/>
      <c r="UN94" s="20"/>
      <c r="UO94" s="20"/>
      <c r="UP94" s="20"/>
      <c r="UQ94" s="20"/>
      <c r="UR94" s="20"/>
      <c r="US94" s="20"/>
      <c r="UT94" s="20"/>
      <c r="UU94" s="20"/>
      <c r="UV94" s="20"/>
      <c r="UW94" s="20"/>
      <c r="UX94" s="20"/>
      <c r="UY94" s="20"/>
      <c r="UZ94" s="20"/>
      <c r="VA94" s="20"/>
      <c r="VB94" s="20"/>
      <c r="VC94" s="20"/>
      <c r="VD94" s="20"/>
      <c r="VE94" s="20"/>
      <c r="VF94" s="20"/>
      <c r="VG94" s="20"/>
      <c r="VH94" s="20"/>
      <c r="VI94" s="20"/>
      <c r="VJ94" s="20"/>
      <c r="VK94" s="20"/>
      <c r="VL94" s="20"/>
      <c r="VM94" s="20"/>
      <c r="VN94" s="20"/>
      <c r="VO94" s="20"/>
      <c r="VP94" s="20"/>
      <c r="VQ94" s="20"/>
      <c r="VR94" s="20"/>
      <c r="VS94" s="20"/>
      <c r="VT94" s="20"/>
      <c r="VU94" s="20"/>
      <c r="VV94" s="20"/>
      <c r="VW94" s="20"/>
      <c r="VX94" s="20"/>
      <c r="VY94" s="20"/>
      <c r="VZ94" s="20"/>
      <c r="WA94" s="20"/>
      <c r="WB94" s="20"/>
      <c r="WC94" s="20"/>
      <c r="WD94" s="20"/>
      <c r="WE94" s="20"/>
      <c r="WF94" s="20"/>
      <c r="WG94" s="20"/>
      <c r="WH94" s="20"/>
      <c r="WI94" s="20"/>
      <c r="WJ94" s="20"/>
      <c r="WK94" s="20"/>
      <c r="WL94" s="20"/>
      <c r="WM94" s="20"/>
      <c r="WN94" s="20"/>
      <c r="WO94" s="20"/>
      <c r="WP94" s="20"/>
      <c r="WQ94" s="20"/>
      <c r="WR94" s="20"/>
      <c r="WS94" s="20"/>
      <c r="WT94" s="20"/>
      <c r="WU94" s="20"/>
      <c r="WV94" s="20"/>
      <c r="WW94" s="20"/>
      <c r="WX94" s="20"/>
      <c r="WY94" s="20"/>
      <c r="WZ94" s="20"/>
      <c r="XA94" s="20"/>
      <c r="XB94" s="20"/>
      <c r="XC94" s="20"/>
      <c r="XD94" s="20"/>
      <c r="XE94" s="20"/>
      <c r="XF94" s="20"/>
      <c r="XG94" s="20"/>
      <c r="XH94" s="20"/>
      <c r="XI94" s="20"/>
      <c r="XJ94" s="20"/>
      <c r="XK94" s="20"/>
      <c r="XL94" s="20"/>
      <c r="XM94" s="20"/>
      <c r="XN94" s="20"/>
      <c r="XO94" s="20"/>
      <c r="XP94" s="20"/>
      <c r="XQ94" s="20"/>
      <c r="XR94" s="20"/>
      <c r="XS94" s="20"/>
      <c r="XT94" s="20"/>
      <c r="XU94" s="20"/>
      <c r="XV94" s="20"/>
      <c r="XW94" s="20"/>
      <c r="XX94" s="20"/>
      <c r="XY94" s="20"/>
      <c r="XZ94" s="20"/>
      <c r="YA94" s="20"/>
      <c r="YB94" s="20"/>
      <c r="YC94" s="20"/>
      <c r="YD94" s="20"/>
      <c r="YE94" s="20"/>
      <c r="YF94" s="20"/>
      <c r="YG94" s="20"/>
      <c r="YH94" s="20"/>
      <c r="YI94" s="20"/>
      <c r="YJ94" s="20"/>
      <c r="YK94" s="20"/>
      <c r="YL94" s="20"/>
      <c r="YM94" s="20"/>
      <c r="YN94" s="20"/>
      <c r="YO94" s="20"/>
      <c r="YP94" s="20"/>
      <c r="YQ94" s="20"/>
      <c r="YR94" s="20"/>
      <c r="YS94" s="20"/>
      <c r="YT94" s="20"/>
      <c r="YU94" s="20"/>
      <c r="YV94" s="20"/>
      <c r="YW94" s="20"/>
      <c r="YX94" s="20"/>
      <c r="YY94" s="20"/>
      <c r="YZ94" s="20"/>
      <c r="ZA94" s="20"/>
      <c r="ZB94" s="20"/>
      <c r="ZC94" s="20"/>
      <c r="ZD94" s="20"/>
      <c r="ZE94" s="20"/>
      <c r="ZF94" s="20"/>
      <c r="ZG94" s="20"/>
      <c r="ZH94" s="20"/>
      <c r="ZI94" s="20"/>
      <c r="ZJ94" s="20"/>
      <c r="ZK94" s="20"/>
      <c r="ZL94" s="20"/>
      <c r="ZM94" s="20"/>
      <c r="ZN94" s="20"/>
      <c r="ZO94" s="20"/>
      <c r="ZP94" s="20"/>
      <c r="ZQ94" s="20"/>
      <c r="ZR94" s="20"/>
      <c r="ZS94" s="20"/>
      <c r="ZT94" s="20"/>
      <c r="ZU94" s="20"/>
      <c r="ZV94" s="20"/>
      <c r="ZW94" s="20"/>
      <c r="ZX94" s="20"/>
      <c r="ZY94" s="20"/>
      <c r="ZZ94" s="20"/>
      <c r="AAA94" s="20"/>
      <c r="AAB94" s="20"/>
      <c r="AAC94" s="20"/>
      <c r="AAD94" s="20"/>
      <c r="AAE94" s="20"/>
      <c r="AAF94" s="20"/>
      <c r="AAG94" s="20"/>
      <c r="AAH94" s="20"/>
      <c r="AAI94" s="20"/>
      <c r="AAJ94" s="20"/>
      <c r="AAK94" s="20"/>
      <c r="AAL94" s="20"/>
      <c r="AAM94" s="20"/>
      <c r="AAN94" s="20"/>
      <c r="AAO94" s="20"/>
      <c r="AAP94" s="20"/>
      <c r="AAQ94" s="20"/>
      <c r="AAR94" s="20"/>
      <c r="AAS94" s="20"/>
      <c r="AAT94" s="20"/>
      <c r="AAU94" s="20"/>
      <c r="AAV94" s="20"/>
      <c r="AAW94" s="20"/>
      <c r="AAX94" s="20"/>
      <c r="AAY94" s="20"/>
      <c r="AAZ94" s="20"/>
      <c r="ABA94" s="20"/>
      <c r="ABB94" s="20"/>
      <c r="ABC94" s="20"/>
      <c r="ABD94" s="20"/>
      <c r="ABE94" s="20"/>
      <c r="ABF94" s="20"/>
      <c r="ABG94" s="20"/>
      <c r="ABH94" s="20"/>
      <c r="ABI94" s="20"/>
      <c r="ABJ94" s="20"/>
      <c r="ABK94" s="20"/>
      <c r="ABL94" s="20"/>
      <c r="ABM94" s="20"/>
      <c r="ABN94" s="20"/>
      <c r="ABO94" s="20"/>
      <c r="ABP94" s="20"/>
      <c r="ABQ94" s="20"/>
      <c r="ABR94" s="20"/>
      <c r="ABS94" s="20"/>
      <c r="ABT94" s="20"/>
      <c r="ABU94" s="20"/>
      <c r="ABV94" s="20"/>
      <c r="ABW94" s="20"/>
      <c r="ABX94" s="20"/>
      <c r="ABY94" s="20"/>
      <c r="ABZ94" s="20"/>
      <c r="ACA94" s="20"/>
      <c r="ACB94" s="20"/>
      <c r="ACC94" s="20"/>
      <c r="ACD94" s="20"/>
      <c r="ACE94" s="20"/>
      <c r="ACF94" s="20"/>
      <c r="ACG94" s="20"/>
      <c r="ACH94" s="20"/>
      <c r="ACI94" s="20"/>
      <c r="ACJ94" s="20"/>
      <c r="ACK94" s="20"/>
      <c r="ACL94" s="20"/>
      <c r="ACM94" s="20"/>
      <c r="ACN94" s="20"/>
      <c r="ACO94" s="20"/>
      <c r="ACP94" s="20"/>
      <c r="ACQ94" s="20"/>
      <c r="ACR94" s="20"/>
      <c r="ACS94" s="20"/>
      <c r="ACT94" s="20"/>
      <c r="ACU94" s="20"/>
      <c r="ACV94" s="20"/>
      <c r="ACW94" s="20"/>
      <c r="ACX94" s="20"/>
      <c r="ACY94" s="20"/>
      <c r="ACZ94" s="20"/>
      <c r="ADA94" s="20"/>
      <c r="ADB94" s="20"/>
      <c r="ADC94" s="20"/>
      <c r="ADD94" s="20"/>
      <c r="ADE94" s="20"/>
      <c r="ADF94" s="20"/>
      <c r="ADG94" s="20"/>
      <c r="ADH94" s="20"/>
      <c r="ADI94" s="20"/>
      <c r="ADJ94" s="20"/>
      <c r="ADK94" s="20"/>
      <c r="ADL94" s="20"/>
      <c r="ADM94" s="20"/>
      <c r="ADN94" s="20"/>
      <c r="ADO94" s="20"/>
      <c r="ADP94" s="20"/>
      <c r="ADQ94" s="20"/>
      <c r="ADR94" s="20"/>
      <c r="ADS94" s="20"/>
      <c r="ADT94" s="20"/>
      <c r="ADU94" s="20"/>
      <c r="ADV94" s="20"/>
      <c r="ADW94" s="20"/>
      <c r="ADX94" s="20"/>
      <c r="ADY94" s="20"/>
      <c r="ADZ94" s="20"/>
      <c r="AEA94" s="20"/>
      <c r="AEB94" s="20"/>
      <c r="AEC94" s="20"/>
      <c r="AED94" s="20"/>
      <c r="AEE94" s="20"/>
      <c r="AEF94" s="20"/>
      <c r="AEG94" s="20"/>
      <c r="AEH94" s="20"/>
      <c r="AEI94" s="20"/>
      <c r="AEJ94" s="20"/>
      <c r="AEK94" s="20"/>
      <c r="AEL94" s="20"/>
      <c r="AEM94" s="20"/>
      <c r="AEN94" s="20"/>
      <c r="AEO94" s="20"/>
      <c r="AEP94" s="20"/>
      <c r="AEQ94" s="20"/>
      <c r="AER94" s="20"/>
      <c r="AES94" s="20"/>
      <c r="AET94" s="20"/>
      <c r="AEU94" s="20"/>
      <c r="AEV94" s="20"/>
      <c r="AEW94" s="20"/>
      <c r="AEX94" s="20"/>
      <c r="AEY94" s="20"/>
      <c r="AEZ94" s="20"/>
      <c r="AFA94" s="20"/>
      <c r="AFB94" s="20"/>
      <c r="AFC94" s="20"/>
      <c r="AFD94" s="20"/>
      <c r="AFE94" s="20"/>
      <c r="AFF94" s="20"/>
      <c r="AFG94" s="20"/>
      <c r="AFH94" s="20"/>
      <c r="AFI94" s="20"/>
      <c r="AFJ94" s="20"/>
      <c r="AFK94" s="20"/>
      <c r="AFL94" s="20"/>
      <c r="AFM94" s="20"/>
      <c r="AFN94" s="20"/>
      <c r="AFO94" s="20"/>
      <c r="AFP94" s="20"/>
      <c r="AFQ94" s="20"/>
      <c r="AFR94" s="20"/>
      <c r="AFS94" s="20"/>
      <c r="AFT94" s="20"/>
      <c r="AFU94" s="20"/>
      <c r="AFV94" s="20"/>
      <c r="AFW94" s="20"/>
      <c r="AFX94" s="20"/>
      <c r="AFY94" s="20"/>
      <c r="AFZ94" s="20"/>
      <c r="AGA94" s="20"/>
      <c r="AGB94" s="20"/>
      <c r="AGC94" s="20"/>
      <c r="AGD94" s="20"/>
      <c r="AGE94" s="20"/>
      <c r="AGF94" s="20"/>
      <c r="AGG94" s="20"/>
      <c r="AGH94" s="20"/>
      <c r="AGI94" s="20"/>
      <c r="AGJ94" s="20"/>
      <c r="AGK94" s="20"/>
      <c r="AGL94" s="20"/>
      <c r="AGM94" s="20"/>
      <c r="AGN94" s="20"/>
      <c r="AGO94" s="20"/>
      <c r="AGP94" s="20"/>
      <c r="AGQ94" s="20"/>
      <c r="AGR94" s="20"/>
      <c r="AGS94" s="20"/>
      <c r="AGT94" s="20"/>
      <c r="AGU94" s="20"/>
      <c r="AGV94" s="20"/>
      <c r="AGW94" s="20"/>
      <c r="AGX94" s="20"/>
      <c r="AGY94" s="20"/>
      <c r="AGZ94" s="20"/>
      <c r="AHA94" s="20"/>
      <c r="AHB94" s="20"/>
      <c r="AHC94" s="20"/>
      <c r="AHD94" s="20"/>
      <c r="AHE94" s="20"/>
      <c r="AHF94" s="20"/>
      <c r="AHG94" s="20"/>
      <c r="AHH94" s="20"/>
      <c r="AHI94" s="20"/>
      <c r="AHJ94" s="20"/>
      <c r="AHK94" s="20"/>
      <c r="AHL94" s="20"/>
      <c r="AHM94" s="20"/>
      <c r="AHN94" s="20"/>
      <c r="AHO94" s="20"/>
      <c r="AHP94" s="20"/>
      <c r="AHQ94" s="20"/>
      <c r="AHR94" s="20"/>
      <c r="AHS94" s="20"/>
      <c r="AHT94" s="20"/>
      <c r="AHU94" s="20"/>
      <c r="AHV94" s="20"/>
      <c r="AHW94" s="20"/>
      <c r="AHX94" s="20"/>
      <c r="AHY94" s="20"/>
      <c r="AHZ94" s="20"/>
      <c r="AIA94" s="20"/>
      <c r="AIB94" s="20"/>
      <c r="AIC94" s="20"/>
      <c r="AID94" s="20"/>
      <c r="AIE94" s="20"/>
      <c r="AIF94" s="20"/>
      <c r="AIG94" s="20"/>
      <c r="AIH94" s="20"/>
      <c r="AII94" s="20"/>
      <c r="AIJ94" s="20"/>
      <c r="AIK94" s="20"/>
      <c r="AIL94" s="20"/>
      <c r="AIM94" s="20"/>
      <c r="AIN94" s="20"/>
      <c r="AIO94" s="20"/>
      <c r="AIP94" s="20"/>
      <c r="AIQ94" s="20"/>
      <c r="AIR94" s="20"/>
      <c r="AIS94" s="20"/>
      <c r="AIT94" s="20"/>
      <c r="AIU94" s="20"/>
      <c r="AIV94" s="20"/>
      <c r="AIW94" s="20"/>
      <c r="AIX94" s="20"/>
      <c r="AIY94" s="20"/>
      <c r="AIZ94" s="20"/>
      <c r="AJA94" s="20"/>
      <c r="AJB94" s="20"/>
      <c r="AJC94" s="20"/>
      <c r="AJD94" s="20"/>
      <c r="AJE94" s="20"/>
      <c r="AJF94" s="20"/>
      <c r="AJG94" s="20"/>
      <c r="AJH94" s="20"/>
      <c r="AJI94" s="20"/>
      <c r="AJJ94" s="20"/>
      <c r="AJK94" s="20"/>
      <c r="AJL94" s="20"/>
      <c r="AJM94" s="20"/>
      <c r="AJN94" s="20"/>
      <c r="AJO94" s="20"/>
      <c r="AJP94" s="20"/>
      <c r="AJQ94" s="20"/>
      <c r="AJR94" s="20"/>
      <c r="AJS94" s="20"/>
      <c r="AJT94" s="20"/>
      <c r="AJU94" s="20"/>
      <c r="AJV94" s="20"/>
      <c r="AJW94" s="20"/>
      <c r="AJX94" s="20"/>
      <c r="AJY94" s="20"/>
      <c r="AJZ94" s="20"/>
      <c r="AKA94" s="20"/>
      <c r="AKB94" s="20"/>
      <c r="AKC94" s="20"/>
      <c r="AKD94" s="20"/>
      <c r="AKE94" s="20"/>
      <c r="AKF94" s="20"/>
      <c r="AKG94" s="20"/>
      <c r="AKH94" s="20"/>
      <c r="AKI94" s="20"/>
      <c r="AKJ94" s="20"/>
      <c r="AKK94" s="20"/>
      <c r="AKL94" s="20"/>
      <c r="AKM94" s="20"/>
      <c r="AKN94" s="20"/>
      <c r="AKO94" s="20"/>
      <c r="AKP94" s="20"/>
      <c r="AKQ94" s="20"/>
      <c r="AKR94" s="20"/>
      <c r="AKS94" s="20"/>
      <c r="AKT94" s="20"/>
      <c r="AKU94" s="20"/>
      <c r="AKV94" s="20"/>
      <c r="AKW94" s="20"/>
      <c r="AKX94" s="20"/>
      <c r="AKY94" s="20"/>
      <c r="AKZ94" s="20"/>
      <c r="ALA94" s="20"/>
      <c r="ALB94" s="20"/>
      <c r="ALC94" s="20"/>
      <c r="ALD94" s="20"/>
      <c r="ALE94" s="20"/>
      <c r="ALF94" s="20"/>
      <c r="ALG94" s="20"/>
      <c r="ALH94" s="20"/>
      <c r="ALI94" s="20"/>
      <c r="ALJ94" s="20"/>
      <c r="ALK94" s="20"/>
      <c r="ALL94" s="20"/>
      <c r="ALM94" s="20"/>
      <c r="ALN94" s="20"/>
      <c r="ALO94" s="20"/>
      <c r="ALP94" s="20"/>
      <c r="ALQ94" s="20"/>
      <c r="ALR94" s="20"/>
      <c r="ALS94" s="20"/>
      <c r="ALT94" s="20"/>
      <c r="ALU94" s="20"/>
      <c r="ALV94" s="20"/>
      <c r="ALW94" s="20"/>
      <c r="ALX94" s="20"/>
      <c r="ALY94" s="20"/>
      <c r="ALZ94" s="20"/>
      <c r="AMA94" s="20"/>
      <c r="AMB94" s="20"/>
      <c r="AMC94" s="20"/>
      <c r="AMD94" s="20"/>
      <c r="AME94" s="20"/>
      <c r="AMF94" s="20"/>
      <c r="AMG94" s="20"/>
      <c r="AMH94" s="20"/>
      <c r="AMI94" s="20"/>
      <c r="AMJ94" s="20"/>
      <c r="AMK94" s="20"/>
      <c r="AML94" s="20"/>
      <c r="AMM94" s="20"/>
      <c r="AMN94" s="20"/>
      <c r="AMO94" s="20"/>
      <c r="AMP94" s="20"/>
      <c r="AMQ94" s="20"/>
      <c r="AMR94" s="20"/>
      <c r="AMS94" s="20"/>
      <c r="AMT94" s="20"/>
      <c r="AMU94" s="20"/>
      <c r="AMV94" s="20"/>
      <c r="AMW94" s="20"/>
      <c r="AMX94" s="20"/>
      <c r="AMY94" s="20"/>
      <c r="AMZ94" s="20"/>
      <c r="ANA94" s="20"/>
      <c r="ANB94" s="20"/>
      <c r="ANC94" s="20"/>
      <c r="AND94" s="20"/>
      <c r="ANE94" s="20"/>
      <c r="ANF94" s="20"/>
      <c r="ANG94" s="20"/>
      <c r="ANH94" s="20"/>
      <c r="ANI94" s="20"/>
      <c r="ANJ94" s="20"/>
      <c r="ANK94" s="20"/>
      <c r="ANL94" s="20"/>
      <c r="ANM94" s="20"/>
      <c r="ANN94" s="20"/>
      <c r="ANO94" s="20"/>
      <c r="ANP94" s="20"/>
      <c r="ANQ94" s="20"/>
      <c r="ANR94" s="20"/>
      <c r="ANS94" s="20"/>
      <c r="ANT94" s="20"/>
      <c r="ANU94" s="20"/>
      <c r="ANV94" s="20"/>
      <c r="ANW94" s="20"/>
      <c r="ANX94" s="20"/>
      <c r="ANY94" s="20"/>
      <c r="ANZ94" s="20"/>
      <c r="AOA94" s="20"/>
      <c r="AOB94" s="20"/>
      <c r="AOC94" s="20"/>
      <c r="AOD94" s="20"/>
      <c r="AOE94" s="20"/>
      <c r="AOF94" s="20"/>
      <c r="AOG94" s="20"/>
      <c r="AOH94" s="20"/>
      <c r="AOI94" s="20"/>
      <c r="AOJ94" s="20"/>
      <c r="AOK94" s="20"/>
      <c r="AOL94" s="20"/>
      <c r="AOM94" s="20"/>
      <c r="AON94" s="20"/>
      <c r="AOO94" s="20"/>
      <c r="AOP94" s="20"/>
      <c r="AOQ94" s="20"/>
      <c r="AOR94" s="20"/>
      <c r="AOS94" s="20"/>
      <c r="AOT94" s="20"/>
      <c r="AOU94" s="20"/>
      <c r="AOV94" s="20"/>
      <c r="AOW94" s="20"/>
      <c r="AOX94" s="20"/>
      <c r="AOY94" s="20"/>
      <c r="AOZ94" s="20"/>
      <c r="APA94" s="20"/>
      <c r="APB94" s="20"/>
      <c r="APC94" s="20"/>
      <c r="APD94" s="20"/>
      <c r="APE94" s="20"/>
      <c r="APF94" s="20"/>
      <c r="APG94" s="20"/>
      <c r="APH94" s="20"/>
      <c r="API94" s="20"/>
      <c r="APJ94" s="20"/>
      <c r="APK94" s="20"/>
      <c r="APL94" s="20"/>
      <c r="APM94" s="20"/>
      <c r="APN94" s="20"/>
      <c r="APO94" s="20"/>
      <c r="APP94" s="20"/>
      <c r="APQ94" s="20"/>
      <c r="APR94" s="20"/>
      <c r="APS94" s="20"/>
      <c r="APT94" s="20"/>
      <c r="APU94" s="20"/>
      <c r="APV94" s="20"/>
      <c r="APW94" s="20"/>
      <c r="APX94" s="20"/>
      <c r="APY94" s="20"/>
      <c r="APZ94" s="20"/>
      <c r="AQA94" s="20"/>
      <c r="AQB94" s="20"/>
      <c r="AQC94" s="20"/>
      <c r="AQD94" s="20"/>
      <c r="AQE94" s="20"/>
      <c r="AQF94" s="20"/>
      <c r="AQG94" s="20"/>
      <c r="AQH94" s="20"/>
      <c r="AQI94" s="20"/>
      <c r="AQJ94" s="20"/>
      <c r="AQK94" s="20"/>
      <c r="AQL94" s="20"/>
      <c r="AQM94" s="20"/>
      <c r="AQN94" s="20"/>
      <c r="AQO94" s="20"/>
      <c r="AQP94" s="20"/>
      <c r="AQQ94" s="20"/>
      <c r="AQR94" s="20"/>
      <c r="AQS94" s="20"/>
      <c r="AQT94" s="20"/>
      <c r="AQU94" s="20"/>
      <c r="AQV94" s="20"/>
      <c r="AQW94" s="20"/>
      <c r="AQX94" s="20"/>
      <c r="AQY94" s="20"/>
      <c r="AQZ94" s="20"/>
      <c r="ARA94" s="20"/>
      <c r="ARB94" s="20"/>
      <c r="ARC94" s="20"/>
      <c r="ARD94" s="20"/>
      <c r="ARE94" s="20"/>
      <c r="ARF94" s="20"/>
      <c r="ARG94" s="20"/>
      <c r="ARH94" s="20"/>
      <c r="ARI94" s="20"/>
      <c r="ARJ94" s="20"/>
      <c r="ARK94" s="20"/>
      <c r="ARL94" s="20"/>
      <c r="ARM94" s="20"/>
      <c r="ARN94" s="20"/>
      <c r="ARO94" s="20"/>
      <c r="ARP94" s="20"/>
      <c r="ARQ94" s="20"/>
      <c r="ARR94" s="20"/>
      <c r="ARS94" s="20"/>
      <c r="ART94" s="20"/>
      <c r="ARU94" s="20"/>
      <c r="ARV94" s="20"/>
      <c r="ARW94" s="20"/>
      <c r="ARX94" s="20"/>
      <c r="ARY94" s="20"/>
      <c r="ARZ94" s="20"/>
      <c r="ASA94" s="20"/>
      <c r="ASB94" s="20"/>
      <c r="ASC94" s="20"/>
      <c r="ASD94" s="20"/>
      <c r="ASE94" s="20"/>
      <c r="ASF94" s="20"/>
      <c r="ASG94" s="20"/>
      <c r="ASH94" s="20"/>
      <c r="ASI94" s="20"/>
      <c r="ASJ94" s="20"/>
      <c r="ASK94" s="20"/>
      <c r="ASL94" s="20"/>
      <c r="ASM94" s="20"/>
      <c r="ASN94" s="20"/>
      <c r="ASO94" s="20"/>
      <c r="ASP94" s="20"/>
      <c r="ASQ94" s="20"/>
      <c r="ASR94" s="20"/>
      <c r="ASS94" s="20"/>
      <c r="AST94" s="20"/>
      <c r="ASU94" s="20"/>
      <c r="ASV94" s="20"/>
      <c r="ASW94" s="20"/>
      <c r="ASX94" s="20"/>
      <c r="ASY94" s="20"/>
      <c r="ASZ94" s="20"/>
      <c r="ATA94" s="20"/>
      <c r="ATB94" s="20"/>
      <c r="ATC94" s="20"/>
      <c r="ATD94" s="20"/>
      <c r="ATE94" s="20"/>
      <c r="ATF94" s="20"/>
      <c r="ATG94" s="20"/>
      <c r="ATH94" s="20"/>
      <c r="ATI94" s="20"/>
      <c r="ATJ94" s="20"/>
      <c r="ATK94" s="20"/>
      <c r="ATL94" s="20"/>
    </row>
    <row r="95" spans="1:1208" s="20" customFormat="1" x14ac:dyDescent="0.25">
      <c r="A95" s="20">
        <v>7401</v>
      </c>
      <c r="B95" s="47" t="s">
        <v>183</v>
      </c>
      <c r="C95" s="28"/>
      <c r="D95" s="28"/>
      <c r="E95" s="28"/>
      <c r="F95" s="39"/>
      <c r="G95" s="39"/>
      <c r="H95" s="28"/>
      <c r="I95" s="28"/>
      <c r="J95" s="28"/>
      <c r="K95" s="28"/>
      <c r="L95" s="28"/>
      <c r="M95" s="32"/>
      <c r="N95" s="32">
        <f t="shared" ref="N95:P95" si="47">IF(N6&gt;0,ROUND(M95*$S$2,0),0)</f>
        <v>0</v>
      </c>
      <c r="O95" s="32">
        <f t="shared" si="47"/>
        <v>0</v>
      </c>
      <c r="P95" s="32">
        <f t="shared" si="47"/>
        <v>0</v>
      </c>
      <c r="Q95" s="32">
        <f t="shared" ref="Q95" si="48">IF(Q6&gt;0,ROUND(P95*$S$2,0),0)</f>
        <v>0</v>
      </c>
      <c r="R95" s="34">
        <f>SUM(M95:Q95)</f>
        <v>0</v>
      </c>
      <c r="S95" s="34"/>
    </row>
    <row r="96" spans="1:1208" s="20" customFormat="1" x14ac:dyDescent="0.25">
      <c r="A96" s="20">
        <v>7408</v>
      </c>
      <c r="B96" s="47" t="s">
        <v>184</v>
      </c>
      <c r="C96" s="48" t="s">
        <v>185</v>
      </c>
      <c r="D96" s="28"/>
      <c r="E96" s="28"/>
      <c r="F96" s="39"/>
      <c r="G96" s="39"/>
      <c r="H96" s="28"/>
      <c r="I96" s="28"/>
      <c r="J96" s="28"/>
      <c r="K96" s="28"/>
      <c r="L96" s="28"/>
      <c r="M96" s="32"/>
      <c r="N96" s="32">
        <f>IF(N6&gt;0,ROUND(M96*$S$2,0),0)</f>
        <v>0</v>
      </c>
      <c r="O96" s="32">
        <f>IF(O6&gt;0,ROUND(N96*$S$2,0),0)</f>
        <v>0</v>
      </c>
      <c r="P96" s="32">
        <f>IF(P6&gt;0,ROUND(O96*$S$2,0),0)</f>
        <v>0</v>
      </c>
      <c r="Q96" s="32">
        <f>IF(Q6&gt;0,ROUND(P96*$S$2,0),0)</f>
        <v>0</v>
      </c>
      <c r="R96" s="34">
        <f>SUM(M96:Q96)</f>
        <v>0</v>
      </c>
      <c r="S96" s="34"/>
    </row>
    <row r="97" spans="1:1208" x14ac:dyDescent="0.25">
      <c r="B97" s="43" t="s">
        <v>187</v>
      </c>
      <c r="C97" s="43"/>
      <c r="D97" s="43"/>
      <c r="E97" s="43"/>
      <c r="F97" s="45"/>
      <c r="G97" s="45"/>
      <c r="H97" s="43"/>
      <c r="I97" s="43"/>
      <c r="J97" s="43"/>
      <c r="K97" s="43"/>
      <c r="L97" s="43"/>
      <c r="M97" s="45">
        <f>SUM(M95:M96)</f>
        <v>0</v>
      </c>
      <c r="N97" s="45">
        <f t="shared" ref="N97:R97" si="49">SUM(N95:N96)</f>
        <v>0</v>
      </c>
      <c r="O97" s="45">
        <f t="shared" si="49"/>
        <v>0</v>
      </c>
      <c r="P97" s="45">
        <f t="shared" si="49"/>
        <v>0</v>
      </c>
      <c r="Q97" s="45">
        <f t="shared" si="49"/>
        <v>0</v>
      </c>
      <c r="R97" s="45">
        <f t="shared" si="49"/>
        <v>0</v>
      </c>
      <c r="S97" s="14">
        <f>SUM(M97:Q97)</f>
        <v>0</v>
      </c>
    </row>
    <row r="99" spans="1:1208" s="38" customFormat="1" x14ac:dyDescent="0.25">
      <c r="A99" s="28"/>
      <c r="B99" s="102" t="s">
        <v>127</v>
      </c>
      <c r="C99" s="103"/>
      <c r="D99" s="103" t="s">
        <v>128</v>
      </c>
      <c r="E99" s="103"/>
      <c r="F99" s="104"/>
      <c r="G99" s="104"/>
      <c r="H99" s="103"/>
      <c r="I99" s="103"/>
      <c r="J99" s="103"/>
      <c r="K99" s="103"/>
      <c r="L99" s="103"/>
      <c r="M99" s="103" t="str">
        <f>M86</f>
        <v>BP 1</v>
      </c>
      <c r="N99" s="103" t="str">
        <f t="shared" ref="N99:R99" si="50">N86</f>
        <v>BP 2</v>
      </c>
      <c r="O99" s="103" t="str">
        <f t="shared" si="50"/>
        <v>BP 3</v>
      </c>
      <c r="P99" s="103" t="str">
        <f t="shared" si="50"/>
        <v>BP 4</v>
      </c>
      <c r="Q99" s="103" t="str">
        <f t="shared" si="50"/>
        <v>BP 5</v>
      </c>
      <c r="R99" s="103" t="str">
        <f t="shared" si="50"/>
        <v>Total</v>
      </c>
      <c r="T99" s="28"/>
      <c r="U99" s="28"/>
      <c r="V99" s="28"/>
      <c r="W99" s="28"/>
      <c r="X99" s="28"/>
      <c r="Y99" s="28"/>
      <c r="Z99" s="28"/>
      <c r="AA99" s="28"/>
      <c r="AB99" s="28"/>
      <c r="AC99" s="28"/>
      <c r="AD99" s="28"/>
      <c r="AE99" s="28"/>
      <c r="AF99" s="28"/>
      <c r="AG99" s="28"/>
      <c r="AH99" s="28"/>
      <c r="AI99" s="28"/>
      <c r="AJ99" s="28"/>
      <c r="AK99" s="28"/>
      <c r="AL99" s="28"/>
      <c r="AM99" s="28"/>
      <c r="AN99" s="28"/>
      <c r="AO99" s="28"/>
      <c r="AP99" s="28"/>
      <c r="AQ99" s="28"/>
      <c r="AR99" s="28"/>
      <c r="AS99" s="28"/>
      <c r="AT99" s="28"/>
      <c r="AU99" s="28"/>
      <c r="AV99" s="28"/>
      <c r="AW99" s="28"/>
      <c r="AX99" s="28"/>
      <c r="AY99" s="28"/>
      <c r="AZ99" s="28"/>
      <c r="BA99" s="28"/>
      <c r="BB99" s="28"/>
      <c r="BC99" s="28"/>
      <c r="BD99" s="28"/>
      <c r="BE99" s="28"/>
      <c r="BF99" s="28"/>
      <c r="BG99" s="28"/>
      <c r="BH99" s="28"/>
      <c r="BI99" s="28"/>
      <c r="BJ99" s="28"/>
      <c r="BK99" s="28"/>
      <c r="BL99" s="28"/>
      <c r="BM99" s="28"/>
      <c r="BN99" s="28"/>
      <c r="BO99" s="28"/>
      <c r="BP99" s="28"/>
      <c r="BQ99" s="28"/>
      <c r="BR99" s="28"/>
      <c r="BS99" s="28"/>
      <c r="BT99" s="28"/>
      <c r="BU99" s="28"/>
      <c r="BV99" s="28"/>
      <c r="BW99" s="28"/>
      <c r="BX99" s="28"/>
      <c r="BY99" s="28"/>
      <c r="BZ99" s="28"/>
      <c r="CA99" s="28"/>
      <c r="CB99" s="28"/>
      <c r="CC99" s="28"/>
      <c r="CD99" s="28"/>
      <c r="CE99" s="28"/>
      <c r="CF99" s="28"/>
      <c r="CG99" s="28"/>
      <c r="CH99" s="28"/>
      <c r="CI99" s="28"/>
      <c r="CJ99" s="28"/>
      <c r="CK99" s="28"/>
      <c r="CL99" s="28"/>
      <c r="CM99" s="28"/>
      <c r="CN99" s="28"/>
      <c r="CO99" s="28"/>
      <c r="CP99" s="28"/>
      <c r="CQ99" s="28"/>
      <c r="CR99" s="28"/>
      <c r="CS99" s="28"/>
      <c r="CT99" s="28"/>
      <c r="CU99" s="28"/>
      <c r="CV99" s="28"/>
      <c r="CW99" s="28"/>
      <c r="CX99" s="28"/>
      <c r="CY99" s="28"/>
      <c r="CZ99" s="28"/>
      <c r="DA99" s="28"/>
      <c r="DB99" s="28"/>
      <c r="DC99" s="28"/>
      <c r="DD99" s="28"/>
      <c r="DE99" s="28"/>
      <c r="DF99" s="28"/>
      <c r="DG99" s="28"/>
      <c r="DH99" s="28"/>
      <c r="DI99" s="28"/>
      <c r="DJ99" s="28"/>
      <c r="DK99" s="28"/>
      <c r="DL99" s="28"/>
      <c r="DM99" s="28"/>
      <c r="DN99" s="28"/>
      <c r="DO99" s="28"/>
      <c r="DP99" s="28"/>
      <c r="DQ99" s="28"/>
      <c r="DR99" s="28"/>
      <c r="DS99" s="28"/>
      <c r="DT99" s="28"/>
      <c r="DU99" s="28"/>
      <c r="DV99" s="28"/>
      <c r="DW99" s="28"/>
      <c r="DX99" s="28"/>
      <c r="DY99" s="28"/>
      <c r="DZ99" s="28"/>
      <c r="EA99" s="28"/>
      <c r="EB99" s="28"/>
      <c r="EC99" s="28"/>
      <c r="ED99" s="28"/>
      <c r="EE99" s="28"/>
      <c r="EF99" s="28"/>
      <c r="EG99" s="28"/>
      <c r="EH99" s="28"/>
      <c r="EI99" s="28"/>
      <c r="EJ99" s="28"/>
      <c r="EK99" s="28"/>
      <c r="EL99" s="28"/>
      <c r="EM99" s="28"/>
      <c r="EN99" s="28"/>
      <c r="EO99" s="28"/>
      <c r="EP99" s="28"/>
      <c r="EQ99" s="28"/>
      <c r="ER99" s="28"/>
      <c r="ES99" s="28"/>
      <c r="ET99" s="28"/>
      <c r="EU99" s="28"/>
      <c r="EV99" s="28"/>
      <c r="EW99" s="28"/>
      <c r="EX99" s="28"/>
      <c r="EY99" s="28"/>
      <c r="EZ99" s="28"/>
      <c r="FA99" s="28"/>
      <c r="FB99" s="28"/>
      <c r="FC99" s="28"/>
      <c r="FD99" s="28"/>
      <c r="FE99" s="28"/>
      <c r="FF99" s="28"/>
      <c r="FG99" s="28"/>
      <c r="FH99" s="28"/>
      <c r="FI99" s="28"/>
      <c r="FJ99" s="28"/>
      <c r="FK99" s="28"/>
      <c r="FL99" s="28"/>
      <c r="FM99" s="28"/>
      <c r="FN99" s="28"/>
      <c r="FO99" s="28"/>
      <c r="FP99" s="28"/>
      <c r="FQ99" s="28"/>
      <c r="FR99" s="28"/>
      <c r="FS99" s="28"/>
      <c r="FT99" s="28"/>
      <c r="FU99" s="28"/>
      <c r="FV99" s="28"/>
      <c r="FW99" s="28"/>
      <c r="FX99" s="28"/>
      <c r="FY99" s="28"/>
      <c r="FZ99" s="28"/>
      <c r="GA99" s="28"/>
      <c r="GB99" s="28"/>
      <c r="GC99" s="28"/>
      <c r="GD99" s="28"/>
      <c r="GE99" s="28"/>
      <c r="GF99" s="28"/>
      <c r="GG99" s="28"/>
      <c r="GH99" s="28"/>
      <c r="GI99" s="28"/>
      <c r="GJ99" s="28"/>
      <c r="GK99" s="28"/>
      <c r="GL99" s="28"/>
      <c r="GM99" s="28"/>
      <c r="GN99" s="28"/>
      <c r="GO99" s="28"/>
      <c r="GP99" s="28"/>
      <c r="GQ99" s="28"/>
      <c r="GR99" s="28"/>
      <c r="GS99" s="28"/>
      <c r="GT99" s="28"/>
      <c r="GU99" s="28"/>
      <c r="GV99" s="28"/>
      <c r="GW99" s="28"/>
      <c r="GX99" s="28"/>
      <c r="GY99" s="28"/>
      <c r="GZ99" s="28"/>
      <c r="HA99" s="28"/>
      <c r="HB99" s="28"/>
      <c r="HC99" s="28"/>
      <c r="HD99" s="28"/>
      <c r="HE99" s="28"/>
      <c r="HF99" s="28"/>
      <c r="HG99" s="28"/>
      <c r="HH99" s="28"/>
      <c r="HI99" s="28"/>
      <c r="HJ99" s="28"/>
      <c r="HK99" s="28"/>
      <c r="HL99" s="28"/>
      <c r="HM99" s="28"/>
      <c r="HN99" s="28"/>
      <c r="HO99" s="28"/>
      <c r="HP99" s="28"/>
      <c r="HQ99" s="28"/>
      <c r="HR99" s="28"/>
      <c r="HS99" s="28"/>
      <c r="HT99" s="28"/>
      <c r="HU99" s="28"/>
      <c r="HV99" s="28"/>
      <c r="HW99" s="28"/>
      <c r="HX99" s="28"/>
      <c r="HY99" s="28"/>
      <c r="HZ99" s="28"/>
      <c r="IA99" s="28"/>
      <c r="IB99" s="28"/>
      <c r="IC99" s="28"/>
      <c r="ID99" s="28"/>
      <c r="IE99" s="28"/>
      <c r="IF99" s="28"/>
      <c r="IG99" s="28"/>
      <c r="IH99" s="28"/>
      <c r="II99" s="28"/>
      <c r="IJ99" s="28"/>
      <c r="IK99" s="28"/>
      <c r="IL99" s="28"/>
      <c r="IM99" s="28"/>
      <c r="IN99" s="28"/>
      <c r="IO99" s="28"/>
      <c r="IP99" s="28"/>
      <c r="IQ99" s="28"/>
      <c r="IR99" s="28"/>
      <c r="IS99" s="28"/>
      <c r="IT99" s="28"/>
      <c r="IU99" s="28"/>
      <c r="IV99" s="28"/>
      <c r="IW99" s="28"/>
      <c r="IX99" s="28"/>
      <c r="IY99" s="28"/>
      <c r="IZ99" s="28"/>
      <c r="JA99" s="28"/>
      <c r="JB99" s="28"/>
      <c r="JC99" s="28"/>
      <c r="JD99" s="28"/>
      <c r="JE99" s="28"/>
      <c r="JF99" s="28"/>
      <c r="JG99" s="28"/>
      <c r="JH99" s="28"/>
      <c r="JI99" s="28"/>
      <c r="JJ99" s="28"/>
      <c r="JK99" s="28"/>
      <c r="JL99" s="28"/>
      <c r="JM99" s="28"/>
      <c r="JN99" s="28"/>
      <c r="JO99" s="28"/>
      <c r="JP99" s="28"/>
      <c r="JQ99" s="28"/>
      <c r="JR99" s="28"/>
      <c r="JS99" s="28"/>
      <c r="JT99" s="28"/>
      <c r="JU99" s="28"/>
      <c r="JV99" s="28"/>
      <c r="JW99" s="28"/>
      <c r="JX99" s="28"/>
      <c r="JY99" s="28"/>
      <c r="JZ99" s="28"/>
      <c r="KA99" s="28"/>
      <c r="KB99" s="28"/>
      <c r="KC99" s="28"/>
      <c r="KD99" s="28"/>
      <c r="KE99" s="28"/>
      <c r="KF99" s="28"/>
      <c r="KG99" s="28"/>
      <c r="KH99" s="28"/>
      <c r="KI99" s="28"/>
      <c r="KJ99" s="28"/>
      <c r="KK99" s="28"/>
      <c r="KL99" s="28"/>
      <c r="KM99" s="28"/>
      <c r="KN99" s="28"/>
      <c r="KO99" s="28"/>
      <c r="KP99" s="28"/>
      <c r="KQ99" s="28"/>
      <c r="KR99" s="28"/>
      <c r="KS99" s="28"/>
      <c r="KT99" s="28"/>
      <c r="KU99" s="28"/>
      <c r="KV99" s="28"/>
      <c r="KW99" s="28"/>
      <c r="KX99" s="28"/>
      <c r="KY99" s="28"/>
      <c r="KZ99" s="28"/>
      <c r="LA99" s="28"/>
      <c r="LB99" s="28"/>
      <c r="LC99" s="28"/>
      <c r="LD99" s="28"/>
      <c r="LE99" s="28"/>
      <c r="LF99" s="28"/>
      <c r="LG99" s="28"/>
      <c r="LH99" s="28"/>
      <c r="LI99" s="28"/>
      <c r="LJ99" s="28"/>
      <c r="LK99" s="28"/>
      <c r="LL99" s="28"/>
      <c r="LM99" s="28"/>
      <c r="LN99" s="28"/>
      <c r="LO99" s="28"/>
      <c r="LP99" s="28"/>
      <c r="LQ99" s="28"/>
      <c r="LR99" s="28"/>
      <c r="LS99" s="28"/>
      <c r="LT99" s="28"/>
      <c r="LU99" s="28"/>
      <c r="LV99" s="28"/>
      <c r="LW99" s="28"/>
      <c r="LX99" s="28"/>
      <c r="LY99" s="28"/>
      <c r="LZ99" s="28"/>
      <c r="MA99" s="28"/>
      <c r="MB99" s="28"/>
      <c r="MC99" s="28"/>
      <c r="MD99" s="28"/>
      <c r="ME99" s="28"/>
      <c r="MF99" s="28"/>
      <c r="MG99" s="28"/>
      <c r="MH99" s="28"/>
      <c r="MI99" s="28"/>
      <c r="MJ99" s="28"/>
      <c r="MK99" s="28"/>
      <c r="ML99" s="28"/>
      <c r="MM99" s="28"/>
      <c r="MN99" s="28"/>
      <c r="MO99" s="28"/>
      <c r="MP99" s="28"/>
      <c r="MQ99" s="28"/>
      <c r="MR99" s="28"/>
      <c r="MS99" s="28"/>
      <c r="MT99" s="28"/>
      <c r="MU99" s="28"/>
      <c r="MV99" s="28"/>
      <c r="MW99" s="28"/>
      <c r="MX99" s="28"/>
      <c r="MY99" s="28"/>
      <c r="MZ99" s="28"/>
      <c r="NA99" s="28"/>
      <c r="NB99" s="28"/>
      <c r="NC99" s="28"/>
      <c r="ND99" s="28"/>
      <c r="NE99" s="28"/>
      <c r="NF99" s="28"/>
      <c r="NG99" s="28"/>
      <c r="NH99" s="28"/>
      <c r="NI99" s="28"/>
      <c r="NJ99" s="28"/>
      <c r="NK99" s="28"/>
      <c r="NL99" s="28"/>
      <c r="NM99" s="28"/>
      <c r="NN99" s="28"/>
      <c r="NO99" s="28"/>
      <c r="NP99" s="28"/>
      <c r="NQ99" s="28"/>
      <c r="NR99" s="28"/>
      <c r="NS99" s="28"/>
      <c r="NT99" s="28"/>
      <c r="NU99" s="28"/>
      <c r="NV99" s="28"/>
      <c r="NW99" s="28"/>
      <c r="NX99" s="28"/>
      <c r="NY99" s="28"/>
      <c r="NZ99" s="28"/>
      <c r="OA99" s="28"/>
      <c r="OB99" s="28"/>
      <c r="OC99" s="28"/>
      <c r="OD99" s="28"/>
      <c r="OE99" s="28"/>
      <c r="OF99" s="28"/>
      <c r="OG99" s="28"/>
      <c r="OH99" s="28"/>
      <c r="OI99" s="28"/>
      <c r="OJ99" s="28"/>
      <c r="OK99" s="28"/>
      <c r="OL99" s="28"/>
      <c r="OM99" s="28"/>
      <c r="ON99" s="28"/>
      <c r="OO99" s="28"/>
      <c r="OP99" s="28"/>
      <c r="OQ99" s="28"/>
      <c r="OR99" s="28"/>
      <c r="OS99" s="28"/>
      <c r="OT99" s="28"/>
      <c r="OU99" s="28"/>
      <c r="OV99" s="28"/>
      <c r="OW99" s="28"/>
      <c r="OX99" s="28"/>
      <c r="OY99" s="28"/>
      <c r="OZ99" s="28"/>
      <c r="PA99" s="28"/>
      <c r="PB99" s="28"/>
      <c r="PC99" s="28"/>
      <c r="PD99" s="28"/>
      <c r="PE99" s="28"/>
      <c r="PF99" s="28"/>
      <c r="PG99" s="28"/>
      <c r="PH99" s="28"/>
      <c r="PI99" s="28"/>
      <c r="PJ99" s="28"/>
      <c r="PK99" s="28"/>
      <c r="PL99" s="28"/>
      <c r="PM99" s="28"/>
      <c r="PN99" s="28"/>
      <c r="PO99" s="28"/>
      <c r="PP99" s="28"/>
      <c r="PQ99" s="28"/>
      <c r="PR99" s="28"/>
      <c r="PS99" s="28"/>
      <c r="PT99" s="28"/>
      <c r="PU99" s="28"/>
      <c r="PV99" s="28"/>
      <c r="PW99" s="28"/>
      <c r="PX99" s="28"/>
      <c r="PY99" s="28"/>
      <c r="PZ99" s="28"/>
      <c r="QA99" s="28"/>
      <c r="QB99" s="28"/>
      <c r="QC99" s="28"/>
      <c r="QD99" s="28"/>
      <c r="QE99" s="28"/>
      <c r="QF99" s="28"/>
      <c r="QG99" s="28"/>
      <c r="QH99" s="28"/>
      <c r="QI99" s="28"/>
      <c r="QJ99" s="28"/>
      <c r="QK99" s="28"/>
      <c r="QL99" s="28"/>
      <c r="QM99" s="28"/>
      <c r="QN99" s="28"/>
      <c r="QO99" s="28"/>
      <c r="QP99" s="28"/>
      <c r="QQ99" s="28"/>
      <c r="QR99" s="28"/>
      <c r="QS99" s="28"/>
      <c r="QT99" s="28"/>
      <c r="QU99" s="28"/>
      <c r="QV99" s="28"/>
      <c r="QW99" s="28"/>
      <c r="QX99" s="28"/>
      <c r="QY99" s="28"/>
      <c r="QZ99" s="28"/>
      <c r="RA99" s="28"/>
      <c r="RB99" s="28"/>
      <c r="RC99" s="28"/>
      <c r="RD99" s="28"/>
      <c r="RE99" s="28"/>
      <c r="RF99" s="28"/>
      <c r="RG99" s="28"/>
      <c r="RH99" s="28"/>
      <c r="RI99" s="28"/>
      <c r="RJ99" s="28"/>
      <c r="RK99" s="28"/>
      <c r="RL99" s="28"/>
      <c r="RM99" s="28"/>
      <c r="RN99" s="28"/>
      <c r="RO99" s="28"/>
      <c r="RP99" s="28"/>
      <c r="RQ99" s="28"/>
      <c r="RR99" s="28"/>
      <c r="RS99" s="28"/>
      <c r="RT99" s="28"/>
      <c r="RU99" s="28"/>
      <c r="RV99" s="28"/>
      <c r="RW99" s="28"/>
      <c r="RX99" s="28"/>
      <c r="RY99" s="28"/>
      <c r="RZ99" s="28"/>
      <c r="SA99" s="28"/>
      <c r="SB99" s="28"/>
      <c r="SC99" s="28"/>
      <c r="SD99" s="28"/>
      <c r="SE99" s="28"/>
      <c r="SF99" s="28"/>
      <c r="SG99" s="28"/>
      <c r="SH99" s="28"/>
      <c r="SI99" s="28"/>
      <c r="SJ99" s="28"/>
      <c r="SK99" s="28"/>
      <c r="SL99" s="28"/>
      <c r="SM99" s="28"/>
      <c r="SN99" s="28"/>
      <c r="SO99" s="28"/>
      <c r="SP99" s="28"/>
      <c r="SQ99" s="28"/>
      <c r="SR99" s="28"/>
      <c r="SS99" s="28"/>
      <c r="ST99" s="28"/>
      <c r="SU99" s="28"/>
      <c r="SV99" s="28"/>
      <c r="SW99" s="28"/>
      <c r="SX99" s="28"/>
      <c r="SY99" s="28"/>
      <c r="SZ99" s="28"/>
      <c r="TA99" s="28"/>
      <c r="TB99" s="28"/>
      <c r="TC99" s="28"/>
      <c r="TD99" s="28"/>
      <c r="TE99" s="28"/>
      <c r="TF99" s="28"/>
      <c r="TG99" s="28"/>
      <c r="TH99" s="28"/>
      <c r="TI99" s="28"/>
      <c r="TJ99" s="28"/>
      <c r="TK99" s="28"/>
      <c r="TL99" s="28"/>
      <c r="TM99" s="28"/>
      <c r="TN99" s="28"/>
      <c r="TO99" s="28"/>
      <c r="TP99" s="28"/>
      <c r="TQ99" s="28"/>
      <c r="TR99" s="28"/>
      <c r="TS99" s="28"/>
      <c r="TT99" s="28"/>
      <c r="TU99" s="28"/>
      <c r="TV99" s="28"/>
      <c r="TW99" s="28"/>
      <c r="TX99" s="28"/>
      <c r="TY99" s="28"/>
      <c r="TZ99" s="28"/>
      <c r="UA99" s="28"/>
      <c r="UB99" s="28"/>
      <c r="UC99" s="28"/>
      <c r="UD99" s="28"/>
      <c r="UE99" s="28"/>
      <c r="UF99" s="28"/>
      <c r="UG99" s="28"/>
      <c r="UH99" s="28"/>
      <c r="UI99" s="28"/>
      <c r="UJ99" s="28"/>
      <c r="UK99" s="28"/>
      <c r="UL99" s="28"/>
      <c r="UM99" s="28"/>
      <c r="UN99" s="28"/>
      <c r="UO99" s="28"/>
      <c r="UP99" s="28"/>
      <c r="UQ99" s="28"/>
      <c r="UR99" s="28"/>
      <c r="US99" s="28"/>
      <c r="UT99" s="28"/>
      <c r="UU99" s="28"/>
      <c r="UV99" s="28"/>
      <c r="UW99" s="28"/>
      <c r="UX99" s="28"/>
      <c r="UY99" s="28"/>
      <c r="UZ99" s="28"/>
      <c r="VA99" s="28"/>
      <c r="VB99" s="28"/>
      <c r="VC99" s="28"/>
      <c r="VD99" s="28"/>
      <c r="VE99" s="28"/>
      <c r="VF99" s="28"/>
      <c r="VG99" s="28"/>
      <c r="VH99" s="28"/>
      <c r="VI99" s="28"/>
      <c r="VJ99" s="28"/>
      <c r="VK99" s="28"/>
      <c r="VL99" s="28"/>
      <c r="VM99" s="28"/>
      <c r="VN99" s="28"/>
      <c r="VO99" s="28"/>
      <c r="VP99" s="28"/>
      <c r="VQ99" s="28"/>
      <c r="VR99" s="28"/>
      <c r="VS99" s="28"/>
      <c r="VT99" s="28"/>
      <c r="VU99" s="28"/>
      <c r="VV99" s="28"/>
      <c r="VW99" s="28"/>
      <c r="VX99" s="28"/>
      <c r="VY99" s="28"/>
      <c r="VZ99" s="28"/>
      <c r="WA99" s="28"/>
      <c r="WB99" s="28"/>
      <c r="WC99" s="28"/>
      <c r="WD99" s="28"/>
      <c r="WE99" s="28"/>
      <c r="WF99" s="28"/>
      <c r="WG99" s="28"/>
      <c r="WH99" s="28"/>
      <c r="WI99" s="28"/>
      <c r="WJ99" s="28"/>
      <c r="WK99" s="28"/>
      <c r="WL99" s="28"/>
      <c r="WM99" s="28"/>
      <c r="WN99" s="28"/>
      <c r="WO99" s="28"/>
      <c r="WP99" s="28"/>
      <c r="WQ99" s="28"/>
      <c r="WR99" s="28"/>
      <c r="WS99" s="28"/>
      <c r="WT99" s="28"/>
      <c r="WU99" s="28"/>
      <c r="WV99" s="28"/>
      <c r="WW99" s="28"/>
      <c r="WX99" s="28"/>
      <c r="WY99" s="28"/>
      <c r="WZ99" s="28"/>
      <c r="XA99" s="28"/>
      <c r="XB99" s="28"/>
      <c r="XC99" s="28"/>
      <c r="XD99" s="28"/>
      <c r="XE99" s="28"/>
      <c r="XF99" s="28"/>
      <c r="XG99" s="28"/>
      <c r="XH99" s="28"/>
      <c r="XI99" s="28"/>
      <c r="XJ99" s="28"/>
      <c r="XK99" s="28"/>
      <c r="XL99" s="28"/>
      <c r="XM99" s="28"/>
      <c r="XN99" s="28"/>
      <c r="XO99" s="28"/>
      <c r="XP99" s="28"/>
      <c r="XQ99" s="28"/>
      <c r="XR99" s="28"/>
      <c r="XS99" s="28"/>
      <c r="XT99" s="28"/>
      <c r="XU99" s="28"/>
      <c r="XV99" s="28"/>
      <c r="XW99" s="28"/>
      <c r="XX99" s="28"/>
      <c r="XY99" s="28"/>
      <c r="XZ99" s="28"/>
      <c r="YA99" s="28"/>
      <c r="YB99" s="28"/>
      <c r="YC99" s="28"/>
      <c r="YD99" s="28"/>
      <c r="YE99" s="28"/>
      <c r="YF99" s="28"/>
      <c r="YG99" s="28"/>
      <c r="YH99" s="28"/>
      <c r="YI99" s="28"/>
      <c r="YJ99" s="28"/>
      <c r="YK99" s="28"/>
      <c r="YL99" s="28"/>
      <c r="YM99" s="28"/>
      <c r="YN99" s="28"/>
      <c r="YO99" s="28"/>
      <c r="YP99" s="28"/>
      <c r="YQ99" s="28"/>
      <c r="YR99" s="28"/>
      <c r="YS99" s="28"/>
      <c r="YT99" s="28"/>
      <c r="YU99" s="28"/>
      <c r="YV99" s="28"/>
      <c r="YW99" s="28"/>
      <c r="YX99" s="28"/>
      <c r="YY99" s="28"/>
      <c r="YZ99" s="28"/>
      <c r="ZA99" s="28"/>
      <c r="ZB99" s="28"/>
      <c r="ZC99" s="28"/>
      <c r="ZD99" s="28"/>
      <c r="ZE99" s="28"/>
      <c r="ZF99" s="28"/>
      <c r="ZG99" s="28"/>
      <c r="ZH99" s="28"/>
      <c r="ZI99" s="28"/>
      <c r="ZJ99" s="28"/>
      <c r="ZK99" s="28"/>
      <c r="ZL99" s="28"/>
      <c r="ZM99" s="28"/>
      <c r="ZN99" s="28"/>
      <c r="ZO99" s="28"/>
      <c r="ZP99" s="28"/>
      <c r="ZQ99" s="28"/>
      <c r="ZR99" s="28"/>
      <c r="ZS99" s="28"/>
      <c r="ZT99" s="28"/>
      <c r="ZU99" s="28"/>
      <c r="ZV99" s="28"/>
      <c r="ZW99" s="28"/>
      <c r="ZX99" s="28"/>
      <c r="ZY99" s="28"/>
      <c r="ZZ99" s="28"/>
      <c r="AAA99" s="28"/>
      <c r="AAB99" s="28"/>
      <c r="AAC99" s="28"/>
      <c r="AAD99" s="28"/>
      <c r="AAE99" s="28"/>
      <c r="AAF99" s="28"/>
      <c r="AAG99" s="28"/>
      <c r="AAH99" s="28"/>
      <c r="AAI99" s="28"/>
      <c r="AAJ99" s="28"/>
      <c r="AAK99" s="28"/>
      <c r="AAL99" s="28"/>
      <c r="AAM99" s="28"/>
      <c r="AAN99" s="28"/>
      <c r="AAO99" s="28"/>
      <c r="AAP99" s="28"/>
      <c r="AAQ99" s="28"/>
      <c r="AAR99" s="28"/>
      <c r="AAS99" s="28"/>
      <c r="AAT99" s="28"/>
      <c r="AAU99" s="28"/>
      <c r="AAV99" s="28"/>
      <c r="AAW99" s="28"/>
      <c r="AAX99" s="28"/>
      <c r="AAY99" s="28"/>
      <c r="AAZ99" s="28"/>
      <c r="ABA99" s="28"/>
      <c r="ABB99" s="28"/>
      <c r="ABC99" s="28"/>
      <c r="ABD99" s="28"/>
      <c r="ABE99" s="28"/>
      <c r="ABF99" s="28"/>
      <c r="ABG99" s="28"/>
      <c r="ABH99" s="28"/>
      <c r="ABI99" s="28"/>
      <c r="ABJ99" s="28"/>
      <c r="ABK99" s="28"/>
      <c r="ABL99" s="28"/>
      <c r="ABM99" s="28"/>
      <c r="ABN99" s="28"/>
      <c r="ABO99" s="28"/>
      <c r="ABP99" s="28"/>
      <c r="ABQ99" s="28"/>
      <c r="ABR99" s="28"/>
      <c r="ABS99" s="28"/>
      <c r="ABT99" s="28"/>
      <c r="ABU99" s="28"/>
      <c r="ABV99" s="28"/>
      <c r="ABW99" s="28"/>
      <c r="ABX99" s="28"/>
      <c r="ABY99" s="28"/>
      <c r="ABZ99" s="28"/>
      <c r="ACA99" s="28"/>
      <c r="ACB99" s="28"/>
      <c r="ACC99" s="28"/>
      <c r="ACD99" s="28"/>
      <c r="ACE99" s="28"/>
      <c r="ACF99" s="28"/>
      <c r="ACG99" s="28"/>
      <c r="ACH99" s="28"/>
      <c r="ACI99" s="28"/>
      <c r="ACJ99" s="28"/>
      <c r="ACK99" s="28"/>
      <c r="ACL99" s="28"/>
      <c r="ACM99" s="28"/>
      <c r="ACN99" s="28"/>
      <c r="ACO99" s="28"/>
      <c r="ACP99" s="28"/>
      <c r="ACQ99" s="28"/>
      <c r="ACR99" s="28"/>
      <c r="ACS99" s="28"/>
      <c r="ACT99" s="28"/>
      <c r="ACU99" s="28"/>
      <c r="ACV99" s="28"/>
      <c r="ACW99" s="28"/>
      <c r="ACX99" s="28"/>
      <c r="ACY99" s="28"/>
      <c r="ACZ99" s="28"/>
      <c r="ADA99" s="28"/>
      <c r="ADB99" s="28"/>
      <c r="ADC99" s="28"/>
      <c r="ADD99" s="28"/>
      <c r="ADE99" s="28"/>
      <c r="ADF99" s="28"/>
      <c r="ADG99" s="28"/>
      <c r="ADH99" s="28"/>
      <c r="ADI99" s="28"/>
      <c r="ADJ99" s="28"/>
      <c r="ADK99" s="28"/>
      <c r="ADL99" s="28"/>
      <c r="ADM99" s="28"/>
      <c r="ADN99" s="28"/>
      <c r="ADO99" s="28"/>
      <c r="ADP99" s="28"/>
      <c r="ADQ99" s="28"/>
      <c r="ADR99" s="28"/>
      <c r="ADS99" s="28"/>
      <c r="ADT99" s="28"/>
      <c r="ADU99" s="28"/>
      <c r="ADV99" s="28"/>
      <c r="ADW99" s="28"/>
      <c r="ADX99" s="28"/>
      <c r="ADY99" s="28"/>
      <c r="ADZ99" s="28"/>
      <c r="AEA99" s="28"/>
      <c r="AEB99" s="28"/>
      <c r="AEC99" s="28"/>
      <c r="AED99" s="28"/>
      <c r="AEE99" s="28"/>
      <c r="AEF99" s="28"/>
      <c r="AEG99" s="28"/>
      <c r="AEH99" s="28"/>
      <c r="AEI99" s="28"/>
      <c r="AEJ99" s="28"/>
      <c r="AEK99" s="28"/>
      <c r="AEL99" s="28"/>
      <c r="AEM99" s="28"/>
      <c r="AEN99" s="28"/>
      <c r="AEO99" s="28"/>
      <c r="AEP99" s="28"/>
      <c r="AEQ99" s="28"/>
      <c r="AER99" s="28"/>
      <c r="AES99" s="28"/>
      <c r="AET99" s="28"/>
      <c r="AEU99" s="28"/>
      <c r="AEV99" s="28"/>
      <c r="AEW99" s="28"/>
      <c r="AEX99" s="28"/>
      <c r="AEY99" s="28"/>
      <c r="AEZ99" s="28"/>
      <c r="AFA99" s="28"/>
      <c r="AFB99" s="28"/>
      <c r="AFC99" s="28"/>
      <c r="AFD99" s="28"/>
      <c r="AFE99" s="28"/>
      <c r="AFF99" s="28"/>
      <c r="AFG99" s="28"/>
      <c r="AFH99" s="28"/>
      <c r="AFI99" s="28"/>
      <c r="AFJ99" s="28"/>
      <c r="AFK99" s="28"/>
      <c r="AFL99" s="28"/>
      <c r="AFM99" s="28"/>
      <c r="AFN99" s="28"/>
      <c r="AFO99" s="28"/>
      <c r="AFP99" s="28"/>
      <c r="AFQ99" s="28"/>
      <c r="AFR99" s="28"/>
      <c r="AFS99" s="28"/>
      <c r="AFT99" s="28"/>
      <c r="AFU99" s="28"/>
      <c r="AFV99" s="28"/>
      <c r="AFW99" s="28"/>
      <c r="AFX99" s="28"/>
      <c r="AFY99" s="28"/>
      <c r="AFZ99" s="28"/>
      <c r="AGA99" s="28"/>
      <c r="AGB99" s="28"/>
      <c r="AGC99" s="28"/>
      <c r="AGD99" s="28"/>
      <c r="AGE99" s="28"/>
      <c r="AGF99" s="28"/>
      <c r="AGG99" s="28"/>
      <c r="AGH99" s="28"/>
      <c r="AGI99" s="28"/>
      <c r="AGJ99" s="28"/>
      <c r="AGK99" s="28"/>
      <c r="AGL99" s="28"/>
      <c r="AGM99" s="28"/>
      <c r="AGN99" s="28"/>
      <c r="AGO99" s="28"/>
      <c r="AGP99" s="28"/>
      <c r="AGQ99" s="28"/>
      <c r="AGR99" s="28"/>
      <c r="AGS99" s="28"/>
      <c r="AGT99" s="28"/>
      <c r="AGU99" s="28"/>
      <c r="AGV99" s="28"/>
      <c r="AGW99" s="28"/>
      <c r="AGX99" s="28"/>
      <c r="AGY99" s="28"/>
      <c r="AGZ99" s="28"/>
      <c r="AHA99" s="28"/>
      <c r="AHB99" s="28"/>
      <c r="AHC99" s="28"/>
      <c r="AHD99" s="28"/>
      <c r="AHE99" s="28"/>
      <c r="AHF99" s="28"/>
      <c r="AHG99" s="28"/>
      <c r="AHH99" s="28"/>
      <c r="AHI99" s="28"/>
      <c r="AHJ99" s="28"/>
      <c r="AHK99" s="28"/>
      <c r="AHL99" s="28"/>
      <c r="AHM99" s="28"/>
      <c r="AHN99" s="28"/>
      <c r="AHO99" s="28"/>
      <c r="AHP99" s="28"/>
      <c r="AHQ99" s="28"/>
      <c r="AHR99" s="28"/>
      <c r="AHS99" s="28"/>
      <c r="AHT99" s="28"/>
      <c r="AHU99" s="28"/>
      <c r="AHV99" s="28"/>
      <c r="AHW99" s="28"/>
      <c r="AHX99" s="28"/>
      <c r="AHY99" s="28"/>
      <c r="AHZ99" s="28"/>
      <c r="AIA99" s="28"/>
      <c r="AIB99" s="28"/>
      <c r="AIC99" s="28"/>
      <c r="AID99" s="28"/>
      <c r="AIE99" s="28"/>
      <c r="AIF99" s="28"/>
      <c r="AIG99" s="28"/>
      <c r="AIH99" s="28"/>
      <c r="AII99" s="28"/>
      <c r="AIJ99" s="28"/>
      <c r="AIK99" s="28"/>
      <c r="AIL99" s="28"/>
      <c r="AIM99" s="28"/>
      <c r="AIN99" s="28"/>
      <c r="AIO99" s="28"/>
      <c r="AIP99" s="28"/>
      <c r="AIQ99" s="28"/>
      <c r="AIR99" s="28"/>
      <c r="AIS99" s="28"/>
      <c r="AIT99" s="28"/>
      <c r="AIU99" s="28"/>
      <c r="AIV99" s="28"/>
      <c r="AIW99" s="28"/>
      <c r="AIX99" s="28"/>
      <c r="AIY99" s="28"/>
      <c r="AIZ99" s="28"/>
      <c r="AJA99" s="28"/>
      <c r="AJB99" s="28"/>
      <c r="AJC99" s="28"/>
      <c r="AJD99" s="28"/>
      <c r="AJE99" s="28"/>
      <c r="AJF99" s="28"/>
      <c r="AJG99" s="28"/>
      <c r="AJH99" s="28"/>
      <c r="AJI99" s="28"/>
      <c r="AJJ99" s="28"/>
      <c r="AJK99" s="28"/>
      <c r="AJL99" s="28"/>
      <c r="AJM99" s="28"/>
      <c r="AJN99" s="28"/>
      <c r="AJO99" s="28"/>
      <c r="AJP99" s="28"/>
      <c r="AJQ99" s="28"/>
      <c r="AJR99" s="28"/>
      <c r="AJS99" s="28"/>
      <c r="AJT99" s="28"/>
      <c r="AJU99" s="28"/>
      <c r="AJV99" s="28"/>
      <c r="AJW99" s="28"/>
      <c r="AJX99" s="28"/>
      <c r="AJY99" s="28"/>
      <c r="AJZ99" s="28"/>
      <c r="AKA99" s="28"/>
      <c r="AKB99" s="28"/>
      <c r="AKC99" s="28"/>
      <c r="AKD99" s="28"/>
      <c r="AKE99" s="28"/>
      <c r="AKF99" s="28"/>
      <c r="AKG99" s="28"/>
      <c r="AKH99" s="28"/>
      <c r="AKI99" s="28"/>
      <c r="AKJ99" s="28"/>
      <c r="AKK99" s="28"/>
      <c r="AKL99" s="28"/>
      <c r="AKM99" s="28"/>
      <c r="AKN99" s="28"/>
      <c r="AKO99" s="28"/>
      <c r="AKP99" s="28"/>
      <c r="AKQ99" s="28"/>
      <c r="AKR99" s="28"/>
      <c r="AKS99" s="28"/>
      <c r="AKT99" s="28"/>
      <c r="AKU99" s="28"/>
      <c r="AKV99" s="28"/>
      <c r="AKW99" s="28"/>
      <c r="AKX99" s="28"/>
      <c r="AKY99" s="28"/>
      <c r="AKZ99" s="28"/>
      <c r="ALA99" s="28"/>
      <c r="ALB99" s="28"/>
      <c r="ALC99" s="28"/>
      <c r="ALD99" s="28"/>
      <c r="ALE99" s="28"/>
      <c r="ALF99" s="28"/>
      <c r="ALG99" s="28"/>
      <c r="ALH99" s="28"/>
      <c r="ALI99" s="28"/>
      <c r="ALJ99" s="28"/>
      <c r="ALK99" s="28"/>
      <c r="ALL99" s="28"/>
      <c r="ALM99" s="28"/>
      <c r="ALN99" s="28"/>
      <c r="ALO99" s="28"/>
      <c r="ALP99" s="28"/>
      <c r="ALQ99" s="28"/>
      <c r="ALR99" s="28"/>
      <c r="ALS99" s="28"/>
      <c r="ALT99" s="28"/>
      <c r="ALU99" s="28"/>
      <c r="ALV99" s="28"/>
      <c r="ALW99" s="28"/>
      <c r="ALX99" s="28"/>
      <c r="ALY99" s="28"/>
      <c r="ALZ99" s="28"/>
      <c r="AMA99" s="28"/>
      <c r="AMB99" s="28"/>
      <c r="AMC99" s="28"/>
      <c r="AMD99" s="28"/>
      <c r="AME99" s="28"/>
      <c r="AMF99" s="28"/>
      <c r="AMG99" s="28"/>
      <c r="AMH99" s="28"/>
      <c r="AMI99" s="28"/>
      <c r="AMJ99" s="28"/>
      <c r="AMK99" s="28"/>
      <c r="AML99" s="28"/>
      <c r="AMM99" s="28"/>
      <c r="AMN99" s="28"/>
      <c r="AMO99" s="28"/>
      <c r="AMP99" s="28"/>
      <c r="AMQ99" s="28"/>
      <c r="AMR99" s="28"/>
      <c r="AMS99" s="28"/>
      <c r="AMT99" s="28"/>
      <c r="AMU99" s="28"/>
      <c r="AMV99" s="28"/>
      <c r="AMW99" s="28"/>
      <c r="AMX99" s="28"/>
      <c r="AMY99" s="28"/>
      <c r="AMZ99" s="28"/>
      <c r="ANA99" s="28"/>
      <c r="ANB99" s="28"/>
      <c r="ANC99" s="28"/>
      <c r="AND99" s="28"/>
      <c r="ANE99" s="28"/>
      <c r="ANF99" s="28"/>
      <c r="ANG99" s="28"/>
      <c r="ANH99" s="28"/>
      <c r="ANI99" s="28"/>
      <c r="ANJ99" s="28"/>
      <c r="ANK99" s="28"/>
      <c r="ANL99" s="28"/>
      <c r="ANM99" s="28"/>
      <c r="ANN99" s="28"/>
      <c r="ANO99" s="28"/>
      <c r="ANP99" s="28"/>
      <c r="ANQ99" s="28"/>
      <c r="ANR99" s="28"/>
      <c r="ANS99" s="28"/>
      <c r="ANT99" s="28"/>
      <c r="ANU99" s="28"/>
      <c r="ANV99" s="28"/>
      <c r="ANW99" s="28"/>
      <c r="ANX99" s="28"/>
      <c r="ANY99" s="28"/>
      <c r="ANZ99" s="28"/>
      <c r="AOA99" s="28"/>
      <c r="AOB99" s="28"/>
      <c r="AOC99" s="28"/>
      <c r="AOD99" s="28"/>
      <c r="AOE99" s="28"/>
      <c r="AOF99" s="28"/>
      <c r="AOG99" s="28"/>
      <c r="AOH99" s="28"/>
      <c r="AOI99" s="28"/>
      <c r="AOJ99" s="28"/>
      <c r="AOK99" s="28"/>
      <c r="AOL99" s="28"/>
      <c r="AOM99" s="28"/>
      <c r="AON99" s="28"/>
      <c r="AOO99" s="28"/>
      <c r="AOP99" s="28"/>
      <c r="AOQ99" s="28"/>
      <c r="AOR99" s="28"/>
      <c r="AOS99" s="28"/>
      <c r="AOT99" s="28"/>
      <c r="AOU99" s="28"/>
      <c r="AOV99" s="28"/>
      <c r="AOW99" s="28"/>
      <c r="AOX99" s="28"/>
      <c r="AOY99" s="28"/>
      <c r="AOZ99" s="28"/>
      <c r="APA99" s="28"/>
      <c r="APB99" s="28"/>
      <c r="APC99" s="28"/>
      <c r="APD99" s="28"/>
      <c r="APE99" s="28"/>
      <c r="APF99" s="28"/>
      <c r="APG99" s="28"/>
      <c r="APH99" s="28"/>
      <c r="API99" s="28"/>
      <c r="APJ99" s="28"/>
      <c r="APK99" s="28"/>
      <c r="APL99" s="28"/>
      <c r="APM99" s="28"/>
      <c r="APN99" s="28"/>
      <c r="APO99" s="28"/>
      <c r="APP99" s="28"/>
      <c r="APQ99" s="28"/>
      <c r="APR99" s="28"/>
      <c r="APS99" s="28"/>
      <c r="APT99" s="28"/>
      <c r="APU99" s="28"/>
      <c r="APV99" s="28"/>
      <c r="APW99" s="28"/>
      <c r="APX99" s="28"/>
      <c r="APY99" s="28"/>
      <c r="APZ99" s="28"/>
      <c r="AQA99" s="28"/>
      <c r="AQB99" s="28"/>
      <c r="AQC99" s="28"/>
      <c r="AQD99" s="28"/>
      <c r="AQE99" s="28"/>
      <c r="AQF99" s="28"/>
      <c r="AQG99" s="28"/>
      <c r="AQH99" s="28"/>
      <c r="AQI99" s="28"/>
      <c r="AQJ99" s="28"/>
      <c r="AQK99" s="28"/>
      <c r="AQL99" s="28"/>
      <c r="AQM99" s="28"/>
      <c r="AQN99" s="28"/>
      <c r="AQO99" s="28"/>
      <c r="AQP99" s="28"/>
      <c r="AQQ99" s="28"/>
      <c r="AQR99" s="28"/>
      <c r="AQS99" s="28"/>
      <c r="AQT99" s="28"/>
      <c r="AQU99" s="28"/>
      <c r="AQV99" s="28"/>
      <c r="AQW99" s="28"/>
      <c r="AQX99" s="28"/>
      <c r="AQY99" s="28"/>
      <c r="AQZ99" s="28"/>
      <c r="ARA99" s="28"/>
      <c r="ARB99" s="28"/>
      <c r="ARC99" s="28"/>
      <c r="ARD99" s="28"/>
      <c r="ARE99" s="28"/>
      <c r="ARF99" s="28"/>
      <c r="ARG99" s="28"/>
      <c r="ARH99" s="28"/>
      <c r="ARI99" s="28"/>
      <c r="ARJ99" s="28"/>
      <c r="ARK99" s="28"/>
      <c r="ARL99" s="28"/>
      <c r="ARM99" s="28"/>
      <c r="ARN99" s="28"/>
      <c r="ARO99" s="28"/>
      <c r="ARP99" s="28"/>
      <c r="ARQ99" s="28"/>
      <c r="ARR99" s="28"/>
      <c r="ARS99" s="28"/>
      <c r="ART99" s="28"/>
      <c r="ARU99" s="28"/>
      <c r="ARV99" s="28"/>
      <c r="ARW99" s="28"/>
      <c r="ARX99" s="28"/>
      <c r="ARY99" s="28"/>
      <c r="ARZ99" s="28"/>
      <c r="ASA99" s="28"/>
      <c r="ASB99" s="28"/>
      <c r="ASC99" s="28"/>
      <c r="ASD99" s="28"/>
      <c r="ASE99" s="28"/>
      <c r="ASF99" s="28"/>
      <c r="ASG99" s="28"/>
      <c r="ASH99" s="28"/>
      <c r="ASI99" s="28"/>
      <c r="ASJ99" s="28"/>
      <c r="ASK99" s="28"/>
      <c r="ASL99" s="28"/>
      <c r="ASM99" s="28"/>
      <c r="ASN99" s="28"/>
      <c r="ASO99" s="28"/>
      <c r="ASP99" s="28"/>
      <c r="ASQ99" s="28"/>
      <c r="ASR99" s="28"/>
      <c r="ASS99" s="28"/>
      <c r="AST99" s="28"/>
      <c r="ASU99" s="28"/>
      <c r="ASV99" s="28"/>
      <c r="ASW99" s="28"/>
      <c r="ASX99" s="28"/>
      <c r="ASY99" s="28"/>
      <c r="ASZ99" s="28"/>
      <c r="ATA99" s="28"/>
      <c r="ATB99" s="28"/>
      <c r="ATC99" s="28"/>
      <c r="ATD99" s="28"/>
      <c r="ATE99" s="28"/>
      <c r="ATF99" s="28"/>
      <c r="ATG99" s="28"/>
      <c r="ATH99" s="28"/>
      <c r="ATI99" s="28"/>
      <c r="ATJ99" s="28"/>
      <c r="ATK99" s="28"/>
      <c r="ATL99" s="28"/>
    </row>
    <row r="100" spans="1:1208" x14ac:dyDescent="0.25">
      <c r="A100" s="3">
        <v>7290</v>
      </c>
      <c r="B100" s="98" t="s">
        <v>129</v>
      </c>
      <c r="C100" s="98"/>
      <c r="D100" s="98"/>
      <c r="E100" s="98"/>
      <c r="F100" s="99"/>
      <c r="G100" s="99"/>
      <c r="H100" s="98"/>
      <c r="I100" s="98"/>
      <c r="J100" s="98"/>
      <c r="K100" s="98"/>
      <c r="L100" s="98"/>
      <c r="M100" s="129"/>
      <c r="N100" s="129"/>
      <c r="O100" s="129"/>
      <c r="P100" s="129"/>
      <c r="Q100" s="129"/>
      <c r="R100" s="99">
        <f>SUM(M100:Q100)</f>
        <v>0</v>
      </c>
      <c r="S100" s="14"/>
    </row>
    <row r="101" spans="1:1208" x14ac:dyDescent="0.25">
      <c r="A101" s="3">
        <v>6340</v>
      </c>
      <c r="B101" s="98" t="s">
        <v>130</v>
      </c>
      <c r="C101" s="98"/>
      <c r="D101" s="98"/>
      <c r="E101" s="98"/>
      <c r="F101" s="99"/>
      <c r="G101" s="99"/>
      <c r="H101" s="98"/>
      <c r="I101" s="98"/>
      <c r="J101" s="98"/>
      <c r="K101" s="98"/>
      <c r="L101" s="98"/>
      <c r="M101" s="129"/>
      <c r="N101" s="129"/>
      <c r="O101" s="129"/>
      <c r="P101" s="129"/>
      <c r="Q101" s="129"/>
      <c r="R101" s="99">
        <f t="shared" ref="R101:R104" si="51">SUM(M101:Q101)</f>
        <v>0</v>
      </c>
      <c r="S101" s="14"/>
    </row>
    <row r="102" spans="1:1208" x14ac:dyDescent="0.25">
      <c r="A102" s="3">
        <v>7283</v>
      </c>
      <c r="B102" s="98" t="s">
        <v>131</v>
      </c>
      <c r="C102" s="98"/>
      <c r="D102" s="98"/>
      <c r="E102" s="98"/>
      <c r="F102" s="99"/>
      <c r="G102" s="99"/>
      <c r="H102" s="98"/>
      <c r="I102" s="98"/>
      <c r="J102" s="98"/>
      <c r="K102" s="98"/>
      <c r="L102" s="98"/>
      <c r="M102" s="129"/>
      <c r="N102" s="129"/>
      <c r="O102" s="129"/>
      <c r="P102" s="129"/>
      <c r="Q102" s="129"/>
      <c r="R102" s="99">
        <f t="shared" si="51"/>
        <v>0</v>
      </c>
      <c r="S102" s="14"/>
    </row>
    <row r="103" spans="1:1208" x14ac:dyDescent="0.25">
      <c r="A103" s="3">
        <v>7283</v>
      </c>
      <c r="B103" s="98" t="s">
        <v>132</v>
      </c>
      <c r="C103" s="98"/>
      <c r="D103" s="98"/>
      <c r="E103" s="98"/>
      <c r="F103" s="99"/>
      <c r="G103" s="99"/>
      <c r="H103" s="98"/>
      <c r="I103" s="98"/>
      <c r="J103" s="98"/>
      <c r="K103" s="98"/>
      <c r="L103" s="98"/>
      <c r="M103" s="129"/>
      <c r="N103" s="129"/>
      <c r="O103" s="129"/>
      <c r="P103" s="129"/>
      <c r="Q103" s="129"/>
      <c r="R103" s="99">
        <f t="shared" si="51"/>
        <v>0</v>
      </c>
      <c r="S103" s="14"/>
    </row>
    <row r="104" spans="1:1208" x14ac:dyDescent="0.25">
      <c r="A104" s="3">
        <v>7283</v>
      </c>
      <c r="B104" s="98" t="s">
        <v>133</v>
      </c>
      <c r="C104" s="98"/>
      <c r="D104" s="98"/>
      <c r="E104" s="98"/>
      <c r="F104" s="99"/>
      <c r="G104" s="99"/>
      <c r="H104" s="98"/>
      <c r="I104" s="98"/>
      <c r="J104" s="98"/>
      <c r="K104" s="98"/>
      <c r="L104" s="98"/>
      <c r="M104" s="129"/>
      <c r="N104" s="129"/>
      <c r="O104" s="129"/>
      <c r="P104" s="129"/>
      <c r="Q104" s="129"/>
      <c r="R104" s="99">
        <f t="shared" si="51"/>
        <v>0</v>
      </c>
      <c r="S104" s="14"/>
    </row>
    <row r="105" spans="1:1208" x14ac:dyDescent="0.25">
      <c r="B105" s="100" t="s">
        <v>134</v>
      </c>
      <c r="C105" s="100"/>
      <c r="D105" s="100"/>
      <c r="E105" s="100"/>
      <c r="F105" s="101"/>
      <c r="G105" s="101"/>
      <c r="H105" s="100"/>
      <c r="I105" s="100"/>
      <c r="J105" s="100"/>
      <c r="K105" s="100"/>
      <c r="L105" s="100"/>
      <c r="M105" s="101">
        <f>SUM(M100:M104)</f>
        <v>0</v>
      </c>
      <c r="N105" s="101">
        <f t="shared" ref="N105:Q105" si="52">SUM(N100:N104)</f>
        <v>0</v>
      </c>
      <c r="O105" s="101">
        <f t="shared" si="52"/>
        <v>0</v>
      </c>
      <c r="P105" s="101">
        <f t="shared" si="52"/>
        <v>0</v>
      </c>
      <c r="Q105" s="101">
        <f t="shared" si="52"/>
        <v>0</v>
      </c>
      <c r="R105" s="101">
        <f>SUM(R100:R104)</f>
        <v>0</v>
      </c>
      <c r="S105" s="14">
        <f>SUM(M105:Q105)</f>
        <v>0</v>
      </c>
    </row>
    <row r="106" spans="1:1208" ht="15" customHeight="1" x14ac:dyDescent="0.25">
      <c r="B106" s="49" t="s">
        <v>135</v>
      </c>
      <c r="C106" s="130"/>
    </row>
    <row r="107" spans="1:1208" x14ac:dyDescent="0.25">
      <c r="C107" s="106"/>
    </row>
    <row r="108" spans="1:1208" s="38" customFormat="1" x14ac:dyDescent="0.25">
      <c r="A108" s="28"/>
      <c r="B108" s="25" t="s">
        <v>145</v>
      </c>
      <c r="F108" s="42"/>
      <c r="G108" s="42"/>
      <c r="M108" s="38" t="str">
        <f>M99</f>
        <v>BP 1</v>
      </c>
      <c r="N108" s="38" t="str">
        <f t="shared" ref="N108:R108" si="53">N99</f>
        <v>BP 2</v>
      </c>
      <c r="O108" s="38" t="str">
        <f t="shared" si="53"/>
        <v>BP 3</v>
      </c>
      <c r="P108" s="38" t="str">
        <f t="shared" si="53"/>
        <v>BP 4</v>
      </c>
      <c r="Q108" s="38" t="str">
        <f t="shared" si="53"/>
        <v>BP 5</v>
      </c>
      <c r="R108" s="38" t="str">
        <f t="shared" si="53"/>
        <v>Total</v>
      </c>
      <c r="T108" s="28"/>
      <c r="U108" s="28"/>
      <c r="V108" s="28"/>
      <c r="W108" s="28"/>
      <c r="X108" s="28"/>
      <c r="Y108" s="28"/>
      <c r="Z108" s="28"/>
      <c r="AA108" s="28"/>
      <c r="AB108" s="28"/>
      <c r="AC108" s="28"/>
      <c r="AD108" s="28"/>
      <c r="AE108" s="28"/>
      <c r="AF108" s="28"/>
      <c r="AG108" s="28"/>
      <c r="AH108" s="28"/>
      <c r="AI108" s="28"/>
      <c r="AJ108" s="28"/>
      <c r="AK108" s="28"/>
      <c r="AL108" s="28"/>
      <c r="AM108" s="28"/>
      <c r="AN108" s="28"/>
      <c r="AO108" s="28"/>
      <c r="AP108" s="28"/>
      <c r="AQ108" s="28"/>
      <c r="AR108" s="28"/>
      <c r="AS108" s="28"/>
      <c r="AT108" s="28"/>
      <c r="AU108" s="28"/>
      <c r="AV108" s="28"/>
      <c r="AW108" s="28"/>
      <c r="AX108" s="28"/>
      <c r="AY108" s="28"/>
      <c r="AZ108" s="28"/>
      <c r="BA108" s="28"/>
      <c r="BB108" s="28"/>
      <c r="BC108" s="28"/>
      <c r="BD108" s="28"/>
      <c r="BE108" s="28"/>
      <c r="BF108" s="28"/>
      <c r="BG108" s="28"/>
      <c r="BH108" s="28"/>
      <c r="BI108" s="28"/>
      <c r="BJ108" s="28"/>
      <c r="BK108" s="28"/>
      <c r="BL108" s="28"/>
      <c r="BM108" s="28"/>
      <c r="BN108" s="28"/>
      <c r="BO108" s="28"/>
      <c r="BP108" s="28"/>
      <c r="BQ108" s="28"/>
      <c r="BR108" s="28"/>
      <c r="BS108" s="28"/>
      <c r="BT108" s="28"/>
      <c r="BU108" s="28"/>
      <c r="BV108" s="28"/>
      <c r="BW108" s="28"/>
      <c r="BX108" s="28"/>
      <c r="BY108" s="28"/>
      <c r="BZ108" s="28"/>
      <c r="CA108" s="28"/>
      <c r="CB108" s="28"/>
      <c r="CC108" s="28"/>
      <c r="CD108" s="28"/>
      <c r="CE108" s="28"/>
      <c r="CF108" s="28"/>
      <c r="CG108" s="28"/>
      <c r="CH108" s="28"/>
      <c r="CI108" s="28"/>
      <c r="CJ108" s="28"/>
      <c r="CK108" s="28"/>
      <c r="CL108" s="28"/>
      <c r="CM108" s="28"/>
      <c r="CN108" s="28"/>
      <c r="CO108" s="28"/>
      <c r="CP108" s="28"/>
      <c r="CQ108" s="28"/>
      <c r="CR108" s="28"/>
      <c r="CS108" s="28"/>
      <c r="CT108" s="28"/>
      <c r="CU108" s="28"/>
      <c r="CV108" s="28"/>
      <c r="CW108" s="28"/>
      <c r="CX108" s="28"/>
      <c r="CY108" s="28"/>
      <c r="CZ108" s="28"/>
      <c r="DA108" s="28"/>
      <c r="DB108" s="28"/>
      <c r="DC108" s="28"/>
      <c r="DD108" s="28"/>
      <c r="DE108" s="28"/>
      <c r="DF108" s="28"/>
      <c r="DG108" s="28"/>
      <c r="DH108" s="28"/>
      <c r="DI108" s="28"/>
      <c r="DJ108" s="28"/>
      <c r="DK108" s="28"/>
      <c r="DL108" s="28"/>
      <c r="DM108" s="28"/>
      <c r="DN108" s="28"/>
      <c r="DO108" s="28"/>
      <c r="DP108" s="28"/>
      <c r="DQ108" s="28"/>
      <c r="DR108" s="28"/>
      <c r="DS108" s="28"/>
      <c r="DT108" s="28"/>
      <c r="DU108" s="28"/>
      <c r="DV108" s="28"/>
      <c r="DW108" s="28"/>
      <c r="DX108" s="28"/>
      <c r="DY108" s="28"/>
      <c r="DZ108" s="28"/>
      <c r="EA108" s="28"/>
      <c r="EB108" s="28"/>
      <c r="EC108" s="28"/>
      <c r="ED108" s="28"/>
      <c r="EE108" s="28"/>
      <c r="EF108" s="28"/>
      <c r="EG108" s="28"/>
      <c r="EH108" s="28"/>
      <c r="EI108" s="28"/>
      <c r="EJ108" s="28"/>
      <c r="EK108" s="28"/>
      <c r="EL108" s="28"/>
      <c r="EM108" s="28"/>
      <c r="EN108" s="28"/>
      <c r="EO108" s="28"/>
      <c r="EP108" s="28"/>
      <c r="EQ108" s="28"/>
      <c r="ER108" s="28"/>
      <c r="ES108" s="28"/>
      <c r="ET108" s="28"/>
      <c r="EU108" s="28"/>
      <c r="EV108" s="28"/>
      <c r="EW108" s="28"/>
      <c r="EX108" s="28"/>
      <c r="EY108" s="28"/>
      <c r="EZ108" s="28"/>
      <c r="FA108" s="28"/>
      <c r="FB108" s="28"/>
      <c r="FC108" s="28"/>
      <c r="FD108" s="28"/>
      <c r="FE108" s="28"/>
      <c r="FF108" s="28"/>
      <c r="FG108" s="28"/>
      <c r="FH108" s="28"/>
      <c r="FI108" s="28"/>
      <c r="FJ108" s="28"/>
      <c r="FK108" s="28"/>
      <c r="FL108" s="28"/>
      <c r="FM108" s="28"/>
      <c r="FN108" s="28"/>
      <c r="FO108" s="28"/>
      <c r="FP108" s="28"/>
      <c r="FQ108" s="28"/>
      <c r="FR108" s="28"/>
      <c r="FS108" s="28"/>
      <c r="FT108" s="28"/>
      <c r="FU108" s="28"/>
      <c r="FV108" s="28"/>
      <c r="FW108" s="28"/>
      <c r="FX108" s="28"/>
      <c r="FY108" s="28"/>
      <c r="FZ108" s="28"/>
      <c r="GA108" s="28"/>
      <c r="GB108" s="28"/>
      <c r="GC108" s="28"/>
      <c r="GD108" s="28"/>
      <c r="GE108" s="28"/>
      <c r="GF108" s="28"/>
      <c r="GG108" s="28"/>
      <c r="GH108" s="28"/>
      <c r="GI108" s="28"/>
      <c r="GJ108" s="28"/>
      <c r="GK108" s="28"/>
      <c r="GL108" s="28"/>
      <c r="GM108" s="28"/>
      <c r="GN108" s="28"/>
      <c r="GO108" s="28"/>
      <c r="GP108" s="28"/>
      <c r="GQ108" s="28"/>
      <c r="GR108" s="28"/>
      <c r="GS108" s="28"/>
      <c r="GT108" s="28"/>
      <c r="GU108" s="28"/>
      <c r="GV108" s="28"/>
      <c r="GW108" s="28"/>
      <c r="GX108" s="28"/>
      <c r="GY108" s="28"/>
      <c r="GZ108" s="28"/>
      <c r="HA108" s="28"/>
      <c r="HB108" s="28"/>
      <c r="HC108" s="28"/>
      <c r="HD108" s="28"/>
      <c r="HE108" s="28"/>
      <c r="HF108" s="28"/>
      <c r="HG108" s="28"/>
      <c r="HH108" s="28"/>
      <c r="HI108" s="28"/>
      <c r="HJ108" s="28"/>
      <c r="HK108" s="28"/>
      <c r="HL108" s="28"/>
      <c r="HM108" s="28"/>
      <c r="HN108" s="28"/>
      <c r="HO108" s="28"/>
      <c r="HP108" s="28"/>
      <c r="HQ108" s="28"/>
      <c r="HR108" s="28"/>
      <c r="HS108" s="28"/>
      <c r="HT108" s="28"/>
      <c r="HU108" s="28"/>
      <c r="HV108" s="28"/>
      <c r="HW108" s="28"/>
      <c r="HX108" s="28"/>
      <c r="HY108" s="28"/>
      <c r="HZ108" s="28"/>
      <c r="IA108" s="28"/>
      <c r="IB108" s="28"/>
      <c r="IC108" s="28"/>
      <c r="ID108" s="28"/>
      <c r="IE108" s="28"/>
      <c r="IF108" s="28"/>
      <c r="IG108" s="28"/>
      <c r="IH108" s="28"/>
      <c r="II108" s="28"/>
      <c r="IJ108" s="28"/>
      <c r="IK108" s="28"/>
      <c r="IL108" s="28"/>
      <c r="IM108" s="28"/>
      <c r="IN108" s="28"/>
      <c r="IO108" s="28"/>
      <c r="IP108" s="28"/>
      <c r="IQ108" s="28"/>
      <c r="IR108" s="28"/>
      <c r="IS108" s="28"/>
      <c r="IT108" s="28"/>
      <c r="IU108" s="28"/>
      <c r="IV108" s="28"/>
      <c r="IW108" s="28"/>
      <c r="IX108" s="28"/>
      <c r="IY108" s="28"/>
      <c r="IZ108" s="28"/>
      <c r="JA108" s="28"/>
      <c r="JB108" s="28"/>
      <c r="JC108" s="28"/>
      <c r="JD108" s="28"/>
      <c r="JE108" s="28"/>
      <c r="JF108" s="28"/>
      <c r="JG108" s="28"/>
      <c r="JH108" s="28"/>
      <c r="JI108" s="28"/>
      <c r="JJ108" s="28"/>
      <c r="JK108" s="28"/>
      <c r="JL108" s="28"/>
      <c r="JM108" s="28"/>
      <c r="JN108" s="28"/>
      <c r="JO108" s="28"/>
      <c r="JP108" s="28"/>
      <c r="JQ108" s="28"/>
      <c r="JR108" s="28"/>
      <c r="JS108" s="28"/>
      <c r="JT108" s="28"/>
      <c r="JU108" s="28"/>
      <c r="JV108" s="28"/>
      <c r="JW108" s="28"/>
      <c r="JX108" s="28"/>
      <c r="JY108" s="28"/>
      <c r="JZ108" s="28"/>
      <c r="KA108" s="28"/>
      <c r="KB108" s="28"/>
      <c r="KC108" s="28"/>
      <c r="KD108" s="28"/>
      <c r="KE108" s="28"/>
      <c r="KF108" s="28"/>
      <c r="KG108" s="28"/>
      <c r="KH108" s="28"/>
      <c r="KI108" s="28"/>
      <c r="KJ108" s="28"/>
      <c r="KK108" s="28"/>
      <c r="KL108" s="28"/>
      <c r="KM108" s="28"/>
      <c r="KN108" s="28"/>
      <c r="KO108" s="28"/>
      <c r="KP108" s="28"/>
      <c r="KQ108" s="28"/>
      <c r="KR108" s="28"/>
      <c r="KS108" s="28"/>
      <c r="KT108" s="28"/>
      <c r="KU108" s="28"/>
      <c r="KV108" s="28"/>
      <c r="KW108" s="28"/>
      <c r="KX108" s="28"/>
      <c r="KY108" s="28"/>
      <c r="KZ108" s="28"/>
      <c r="LA108" s="28"/>
      <c r="LB108" s="28"/>
      <c r="LC108" s="28"/>
      <c r="LD108" s="28"/>
      <c r="LE108" s="28"/>
      <c r="LF108" s="28"/>
      <c r="LG108" s="28"/>
      <c r="LH108" s="28"/>
      <c r="LI108" s="28"/>
      <c r="LJ108" s="28"/>
      <c r="LK108" s="28"/>
      <c r="LL108" s="28"/>
      <c r="LM108" s="28"/>
      <c r="LN108" s="28"/>
      <c r="LO108" s="28"/>
      <c r="LP108" s="28"/>
      <c r="LQ108" s="28"/>
      <c r="LR108" s="28"/>
      <c r="LS108" s="28"/>
      <c r="LT108" s="28"/>
      <c r="LU108" s="28"/>
      <c r="LV108" s="28"/>
      <c r="LW108" s="28"/>
      <c r="LX108" s="28"/>
      <c r="LY108" s="28"/>
      <c r="LZ108" s="28"/>
      <c r="MA108" s="28"/>
      <c r="MB108" s="28"/>
      <c r="MC108" s="28"/>
      <c r="MD108" s="28"/>
      <c r="ME108" s="28"/>
      <c r="MF108" s="28"/>
      <c r="MG108" s="28"/>
      <c r="MH108" s="28"/>
      <c r="MI108" s="28"/>
      <c r="MJ108" s="28"/>
      <c r="MK108" s="28"/>
      <c r="ML108" s="28"/>
      <c r="MM108" s="28"/>
      <c r="MN108" s="28"/>
      <c r="MO108" s="28"/>
      <c r="MP108" s="28"/>
      <c r="MQ108" s="28"/>
      <c r="MR108" s="28"/>
      <c r="MS108" s="28"/>
      <c r="MT108" s="28"/>
      <c r="MU108" s="28"/>
      <c r="MV108" s="28"/>
      <c r="MW108" s="28"/>
      <c r="MX108" s="28"/>
      <c r="MY108" s="28"/>
      <c r="MZ108" s="28"/>
      <c r="NA108" s="28"/>
      <c r="NB108" s="28"/>
      <c r="NC108" s="28"/>
      <c r="ND108" s="28"/>
      <c r="NE108" s="28"/>
      <c r="NF108" s="28"/>
      <c r="NG108" s="28"/>
      <c r="NH108" s="28"/>
      <c r="NI108" s="28"/>
      <c r="NJ108" s="28"/>
      <c r="NK108" s="28"/>
      <c r="NL108" s="28"/>
      <c r="NM108" s="28"/>
      <c r="NN108" s="28"/>
      <c r="NO108" s="28"/>
      <c r="NP108" s="28"/>
      <c r="NQ108" s="28"/>
      <c r="NR108" s="28"/>
      <c r="NS108" s="28"/>
      <c r="NT108" s="28"/>
      <c r="NU108" s="28"/>
      <c r="NV108" s="28"/>
      <c r="NW108" s="28"/>
      <c r="NX108" s="28"/>
      <c r="NY108" s="28"/>
      <c r="NZ108" s="28"/>
      <c r="OA108" s="28"/>
      <c r="OB108" s="28"/>
      <c r="OC108" s="28"/>
      <c r="OD108" s="28"/>
      <c r="OE108" s="28"/>
      <c r="OF108" s="28"/>
      <c r="OG108" s="28"/>
      <c r="OH108" s="28"/>
      <c r="OI108" s="28"/>
      <c r="OJ108" s="28"/>
      <c r="OK108" s="28"/>
      <c r="OL108" s="28"/>
      <c r="OM108" s="28"/>
      <c r="ON108" s="28"/>
      <c r="OO108" s="28"/>
      <c r="OP108" s="28"/>
      <c r="OQ108" s="28"/>
      <c r="OR108" s="28"/>
      <c r="OS108" s="28"/>
      <c r="OT108" s="28"/>
      <c r="OU108" s="28"/>
      <c r="OV108" s="28"/>
      <c r="OW108" s="28"/>
      <c r="OX108" s="28"/>
      <c r="OY108" s="28"/>
      <c r="OZ108" s="28"/>
      <c r="PA108" s="28"/>
      <c r="PB108" s="28"/>
      <c r="PC108" s="28"/>
      <c r="PD108" s="28"/>
      <c r="PE108" s="28"/>
      <c r="PF108" s="28"/>
      <c r="PG108" s="28"/>
      <c r="PH108" s="28"/>
      <c r="PI108" s="28"/>
      <c r="PJ108" s="28"/>
      <c r="PK108" s="28"/>
      <c r="PL108" s="28"/>
      <c r="PM108" s="28"/>
      <c r="PN108" s="28"/>
      <c r="PO108" s="28"/>
      <c r="PP108" s="28"/>
      <c r="PQ108" s="28"/>
      <c r="PR108" s="28"/>
      <c r="PS108" s="28"/>
      <c r="PT108" s="28"/>
      <c r="PU108" s="28"/>
      <c r="PV108" s="28"/>
      <c r="PW108" s="28"/>
      <c r="PX108" s="28"/>
      <c r="PY108" s="28"/>
      <c r="PZ108" s="28"/>
      <c r="QA108" s="28"/>
      <c r="QB108" s="28"/>
      <c r="QC108" s="28"/>
      <c r="QD108" s="28"/>
      <c r="QE108" s="28"/>
      <c r="QF108" s="28"/>
      <c r="QG108" s="28"/>
      <c r="QH108" s="28"/>
      <c r="QI108" s="28"/>
      <c r="QJ108" s="28"/>
      <c r="QK108" s="28"/>
      <c r="QL108" s="28"/>
      <c r="QM108" s="28"/>
      <c r="QN108" s="28"/>
      <c r="QO108" s="28"/>
      <c r="QP108" s="28"/>
      <c r="QQ108" s="28"/>
      <c r="QR108" s="28"/>
      <c r="QS108" s="28"/>
      <c r="QT108" s="28"/>
      <c r="QU108" s="28"/>
      <c r="QV108" s="28"/>
      <c r="QW108" s="28"/>
      <c r="QX108" s="28"/>
      <c r="QY108" s="28"/>
      <c r="QZ108" s="28"/>
      <c r="RA108" s="28"/>
      <c r="RB108" s="28"/>
      <c r="RC108" s="28"/>
      <c r="RD108" s="28"/>
      <c r="RE108" s="28"/>
      <c r="RF108" s="28"/>
      <c r="RG108" s="28"/>
      <c r="RH108" s="28"/>
      <c r="RI108" s="28"/>
      <c r="RJ108" s="28"/>
      <c r="RK108" s="28"/>
      <c r="RL108" s="28"/>
      <c r="RM108" s="28"/>
      <c r="RN108" s="28"/>
      <c r="RO108" s="28"/>
      <c r="RP108" s="28"/>
      <c r="RQ108" s="28"/>
      <c r="RR108" s="28"/>
      <c r="RS108" s="28"/>
      <c r="RT108" s="28"/>
      <c r="RU108" s="28"/>
      <c r="RV108" s="28"/>
      <c r="RW108" s="28"/>
      <c r="RX108" s="28"/>
      <c r="RY108" s="28"/>
      <c r="RZ108" s="28"/>
      <c r="SA108" s="28"/>
      <c r="SB108" s="28"/>
      <c r="SC108" s="28"/>
      <c r="SD108" s="28"/>
      <c r="SE108" s="28"/>
      <c r="SF108" s="28"/>
      <c r="SG108" s="28"/>
      <c r="SH108" s="28"/>
      <c r="SI108" s="28"/>
      <c r="SJ108" s="28"/>
      <c r="SK108" s="28"/>
      <c r="SL108" s="28"/>
      <c r="SM108" s="28"/>
      <c r="SN108" s="28"/>
      <c r="SO108" s="28"/>
      <c r="SP108" s="28"/>
      <c r="SQ108" s="28"/>
      <c r="SR108" s="28"/>
      <c r="SS108" s="28"/>
      <c r="ST108" s="28"/>
      <c r="SU108" s="28"/>
      <c r="SV108" s="28"/>
      <c r="SW108" s="28"/>
      <c r="SX108" s="28"/>
      <c r="SY108" s="28"/>
      <c r="SZ108" s="28"/>
      <c r="TA108" s="28"/>
      <c r="TB108" s="28"/>
      <c r="TC108" s="28"/>
      <c r="TD108" s="28"/>
      <c r="TE108" s="28"/>
      <c r="TF108" s="28"/>
      <c r="TG108" s="28"/>
      <c r="TH108" s="28"/>
      <c r="TI108" s="28"/>
      <c r="TJ108" s="28"/>
      <c r="TK108" s="28"/>
      <c r="TL108" s="28"/>
      <c r="TM108" s="28"/>
      <c r="TN108" s="28"/>
      <c r="TO108" s="28"/>
      <c r="TP108" s="28"/>
      <c r="TQ108" s="28"/>
      <c r="TR108" s="28"/>
      <c r="TS108" s="28"/>
      <c r="TT108" s="28"/>
      <c r="TU108" s="28"/>
      <c r="TV108" s="28"/>
      <c r="TW108" s="28"/>
      <c r="TX108" s="28"/>
      <c r="TY108" s="28"/>
      <c r="TZ108" s="28"/>
      <c r="UA108" s="28"/>
      <c r="UB108" s="28"/>
      <c r="UC108" s="28"/>
      <c r="UD108" s="28"/>
      <c r="UE108" s="28"/>
      <c r="UF108" s="28"/>
      <c r="UG108" s="28"/>
      <c r="UH108" s="28"/>
      <c r="UI108" s="28"/>
      <c r="UJ108" s="28"/>
      <c r="UK108" s="28"/>
      <c r="UL108" s="28"/>
      <c r="UM108" s="28"/>
      <c r="UN108" s="28"/>
      <c r="UO108" s="28"/>
      <c r="UP108" s="28"/>
      <c r="UQ108" s="28"/>
      <c r="UR108" s="28"/>
      <c r="US108" s="28"/>
      <c r="UT108" s="28"/>
      <c r="UU108" s="28"/>
      <c r="UV108" s="28"/>
      <c r="UW108" s="28"/>
      <c r="UX108" s="28"/>
      <c r="UY108" s="28"/>
      <c r="UZ108" s="28"/>
      <c r="VA108" s="28"/>
      <c r="VB108" s="28"/>
      <c r="VC108" s="28"/>
      <c r="VD108" s="28"/>
      <c r="VE108" s="28"/>
      <c r="VF108" s="28"/>
      <c r="VG108" s="28"/>
      <c r="VH108" s="28"/>
      <c r="VI108" s="28"/>
      <c r="VJ108" s="28"/>
      <c r="VK108" s="28"/>
      <c r="VL108" s="28"/>
      <c r="VM108" s="28"/>
      <c r="VN108" s="28"/>
      <c r="VO108" s="28"/>
      <c r="VP108" s="28"/>
      <c r="VQ108" s="28"/>
      <c r="VR108" s="28"/>
      <c r="VS108" s="28"/>
      <c r="VT108" s="28"/>
      <c r="VU108" s="28"/>
      <c r="VV108" s="28"/>
      <c r="VW108" s="28"/>
      <c r="VX108" s="28"/>
      <c r="VY108" s="28"/>
      <c r="VZ108" s="28"/>
      <c r="WA108" s="28"/>
      <c r="WB108" s="28"/>
      <c r="WC108" s="28"/>
      <c r="WD108" s="28"/>
      <c r="WE108" s="28"/>
      <c r="WF108" s="28"/>
      <c r="WG108" s="28"/>
      <c r="WH108" s="28"/>
      <c r="WI108" s="28"/>
      <c r="WJ108" s="28"/>
      <c r="WK108" s="28"/>
      <c r="WL108" s="28"/>
      <c r="WM108" s="28"/>
      <c r="WN108" s="28"/>
      <c r="WO108" s="28"/>
      <c r="WP108" s="28"/>
      <c r="WQ108" s="28"/>
      <c r="WR108" s="28"/>
      <c r="WS108" s="28"/>
      <c r="WT108" s="28"/>
      <c r="WU108" s="28"/>
      <c r="WV108" s="28"/>
      <c r="WW108" s="28"/>
      <c r="WX108" s="28"/>
      <c r="WY108" s="28"/>
      <c r="WZ108" s="28"/>
      <c r="XA108" s="28"/>
      <c r="XB108" s="28"/>
      <c r="XC108" s="28"/>
      <c r="XD108" s="28"/>
      <c r="XE108" s="28"/>
      <c r="XF108" s="28"/>
      <c r="XG108" s="28"/>
      <c r="XH108" s="28"/>
      <c r="XI108" s="28"/>
      <c r="XJ108" s="28"/>
      <c r="XK108" s="28"/>
      <c r="XL108" s="28"/>
      <c r="XM108" s="28"/>
      <c r="XN108" s="28"/>
      <c r="XO108" s="28"/>
      <c r="XP108" s="28"/>
      <c r="XQ108" s="28"/>
      <c r="XR108" s="28"/>
      <c r="XS108" s="28"/>
      <c r="XT108" s="28"/>
      <c r="XU108" s="28"/>
      <c r="XV108" s="28"/>
      <c r="XW108" s="28"/>
      <c r="XX108" s="28"/>
      <c r="XY108" s="28"/>
      <c r="XZ108" s="28"/>
      <c r="YA108" s="28"/>
      <c r="YB108" s="28"/>
      <c r="YC108" s="28"/>
      <c r="YD108" s="28"/>
      <c r="YE108" s="28"/>
      <c r="YF108" s="28"/>
      <c r="YG108" s="28"/>
      <c r="YH108" s="28"/>
      <c r="YI108" s="28"/>
      <c r="YJ108" s="28"/>
      <c r="YK108" s="28"/>
      <c r="YL108" s="28"/>
      <c r="YM108" s="28"/>
      <c r="YN108" s="28"/>
      <c r="YO108" s="28"/>
      <c r="YP108" s="28"/>
      <c r="YQ108" s="28"/>
      <c r="YR108" s="28"/>
      <c r="YS108" s="28"/>
      <c r="YT108" s="28"/>
      <c r="YU108" s="28"/>
      <c r="YV108" s="28"/>
      <c r="YW108" s="28"/>
      <c r="YX108" s="28"/>
      <c r="YY108" s="28"/>
      <c r="YZ108" s="28"/>
      <c r="ZA108" s="28"/>
      <c r="ZB108" s="28"/>
      <c r="ZC108" s="28"/>
      <c r="ZD108" s="28"/>
      <c r="ZE108" s="28"/>
      <c r="ZF108" s="28"/>
      <c r="ZG108" s="28"/>
      <c r="ZH108" s="28"/>
      <c r="ZI108" s="28"/>
      <c r="ZJ108" s="28"/>
      <c r="ZK108" s="28"/>
      <c r="ZL108" s="28"/>
      <c r="ZM108" s="28"/>
      <c r="ZN108" s="28"/>
      <c r="ZO108" s="28"/>
      <c r="ZP108" s="28"/>
      <c r="ZQ108" s="28"/>
      <c r="ZR108" s="28"/>
      <c r="ZS108" s="28"/>
      <c r="ZT108" s="28"/>
      <c r="ZU108" s="28"/>
      <c r="ZV108" s="28"/>
      <c r="ZW108" s="28"/>
      <c r="ZX108" s="28"/>
      <c r="ZY108" s="28"/>
      <c r="ZZ108" s="28"/>
      <c r="AAA108" s="28"/>
      <c r="AAB108" s="28"/>
      <c r="AAC108" s="28"/>
      <c r="AAD108" s="28"/>
      <c r="AAE108" s="28"/>
      <c r="AAF108" s="28"/>
      <c r="AAG108" s="28"/>
      <c r="AAH108" s="28"/>
      <c r="AAI108" s="28"/>
      <c r="AAJ108" s="28"/>
      <c r="AAK108" s="28"/>
      <c r="AAL108" s="28"/>
      <c r="AAM108" s="28"/>
      <c r="AAN108" s="28"/>
      <c r="AAO108" s="28"/>
      <c r="AAP108" s="28"/>
      <c r="AAQ108" s="28"/>
      <c r="AAR108" s="28"/>
      <c r="AAS108" s="28"/>
      <c r="AAT108" s="28"/>
      <c r="AAU108" s="28"/>
      <c r="AAV108" s="28"/>
      <c r="AAW108" s="28"/>
      <c r="AAX108" s="28"/>
      <c r="AAY108" s="28"/>
      <c r="AAZ108" s="28"/>
      <c r="ABA108" s="28"/>
      <c r="ABB108" s="28"/>
      <c r="ABC108" s="28"/>
      <c r="ABD108" s="28"/>
      <c r="ABE108" s="28"/>
      <c r="ABF108" s="28"/>
      <c r="ABG108" s="28"/>
      <c r="ABH108" s="28"/>
      <c r="ABI108" s="28"/>
      <c r="ABJ108" s="28"/>
      <c r="ABK108" s="28"/>
      <c r="ABL108" s="28"/>
      <c r="ABM108" s="28"/>
      <c r="ABN108" s="28"/>
      <c r="ABO108" s="28"/>
      <c r="ABP108" s="28"/>
      <c r="ABQ108" s="28"/>
      <c r="ABR108" s="28"/>
      <c r="ABS108" s="28"/>
      <c r="ABT108" s="28"/>
      <c r="ABU108" s="28"/>
      <c r="ABV108" s="28"/>
      <c r="ABW108" s="28"/>
      <c r="ABX108" s="28"/>
      <c r="ABY108" s="28"/>
      <c r="ABZ108" s="28"/>
      <c r="ACA108" s="28"/>
      <c r="ACB108" s="28"/>
      <c r="ACC108" s="28"/>
      <c r="ACD108" s="28"/>
      <c r="ACE108" s="28"/>
      <c r="ACF108" s="28"/>
      <c r="ACG108" s="28"/>
      <c r="ACH108" s="28"/>
      <c r="ACI108" s="28"/>
      <c r="ACJ108" s="28"/>
      <c r="ACK108" s="28"/>
      <c r="ACL108" s="28"/>
      <c r="ACM108" s="28"/>
      <c r="ACN108" s="28"/>
      <c r="ACO108" s="28"/>
      <c r="ACP108" s="28"/>
      <c r="ACQ108" s="28"/>
      <c r="ACR108" s="28"/>
      <c r="ACS108" s="28"/>
      <c r="ACT108" s="28"/>
      <c r="ACU108" s="28"/>
      <c r="ACV108" s="28"/>
      <c r="ACW108" s="28"/>
      <c r="ACX108" s="28"/>
      <c r="ACY108" s="28"/>
      <c r="ACZ108" s="28"/>
      <c r="ADA108" s="28"/>
      <c r="ADB108" s="28"/>
      <c r="ADC108" s="28"/>
      <c r="ADD108" s="28"/>
      <c r="ADE108" s="28"/>
      <c r="ADF108" s="28"/>
      <c r="ADG108" s="28"/>
      <c r="ADH108" s="28"/>
      <c r="ADI108" s="28"/>
      <c r="ADJ108" s="28"/>
      <c r="ADK108" s="28"/>
      <c r="ADL108" s="28"/>
      <c r="ADM108" s="28"/>
      <c r="ADN108" s="28"/>
      <c r="ADO108" s="28"/>
      <c r="ADP108" s="28"/>
      <c r="ADQ108" s="28"/>
      <c r="ADR108" s="28"/>
      <c r="ADS108" s="28"/>
      <c r="ADT108" s="28"/>
      <c r="ADU108" s="28"/>
      <c r="ADV108" s="28"/>
      <c r="ADW108" s="28"/>
      <c r="ADX108" s="28"/>
      <c r="ADY108" s="28"/>
      <c r="ADZ108" s="28"/>
      <c r="AEA108" s="28"/>
      <c r="AEB108" s="28"/>
      <c r="AEC108" s="28"/>
      <c r="AED108" s="28"/>
      <c r="AEE108" s="28"/>
      <c r="AEF108" s="28"/>
      <c r="AEG108" s="28"/>
      <c r="AEH108" s="28"/>
      <c r="AEI108" s="28"/>
      <c r="AEJ108" s="28"/>
      <c r="AEK108" s="28"/>
      <c r="AEL108" s="28"/>
      <c r="AEM108" s="28"/>
      <c r="AEN108" s="28"/>
      <c r="AEO108" s="28"/>
      <c r="AEP108" s="28"/>
      <c r="AEQ108" s="28"/>
      <c r="AER108" s="28"/>
      <c r="AES108" s="28"/>
      <c r="AET108" s="28"/>
      <c r="AEU108" s="28"/>
      <c r="AEV108" s="28"/>
      <c r="AEW108" s="28"/>
      <c r="AEX108" s="28"/>
      <c r="AEY108" s="28"/>
      <c r="AEZ108" s="28"/>
      <c r="AFA108" s="28"/>
      <c r="AFB108" s="28"/>
      <c r="AFC108" s="28"/>
      <c r="AFD108" s="28"/>
      <c r="AFE108" s="28"/>
      <c r="AFF108" s="28"/>
      <c r="AFG108" s="28"/>
      <c r="AFH108" s="28"/>
      <c r="AFI108" s="28"/>
      <c r="AFJ108" s="28"/>
      <c r="AFK108" s="28"/>
      <c r="AFL108" s="28"/>
      <c r="AFM108" s="28"/>
      <c r="AFN108" s="28"/>
      <c r="AFO108" s="28"/>
      <c r="AFP108" s="28"/>
      <c r="AFQ108" s="28"/>
      <c r="AFR108" s="28"/>
      <c r="AFS108" s="28"/>
      <c r="AFT108" s="28"/>
      <c r="AFU108" s="28"/>
      <c r="AFV108" s="28"/>
      <c r="AFW108" s="28"/>
      <c r="AFX108" s="28"/>
      <c r="AFY108" s="28"/>
      <c r="AFZ108" s="28"/>
      <c r="AGA108" s="28"/>
      <c r="AGB108" s="28"/>
      <c r="AGC108" s="28"/>
      <c r="AGD108" s="28"/>
      <c r="AGE108" s="28"/>
      <c r="AGF108" s="28"/>
      <c r="AGG108" s="28"/>
      <c r="AGH108" s="28"/>
      <c r="AGI108" s="28"/>
      <c r="AGJ108" s="28"/>
      <c r="AGK108" s="28"/>
      <c r="AGL108" s="28"/>
      <c r="AGM108" s="28"/>
      <c r="AGN108" s="28"/>
      <c r="AGO108" s="28"/>
      <c r="AGP108" s="28"/>
      <c r="AGQ108" s="28"/>
      <c r="AGR108" s="28"/>
      <c r="AGS108" s="28"/>
      <c r="AGT108" s="28"/>
      <c r="AGU108" s="28"/>
      <c r="AGV108" s="28"/>
      <c r="AGW108" s="28"/>
      <c r="AGX108" s="28"/>
      <c r="AGY108" s="28"/>
      <c r="AGZ108" s="28"/>
      <c r="AHA108" s="28"/>
      <c r="AHB108" s="28"/>
      <c r="AHC108" s="28"/>
      <c r="AHD108" s="28"/>
      <c r="AHE108" s="28"/>
      <c r="AHF108" s="28"/>
      <c r="AHG108" s="28"/>
      <c r="AHH108" s="28"/>
      <c r="AHI108" s="28"/>
      <c r="AHJ108" s="28"/>
      <c r="AHK108" s="28"/>
      <c r="AHL108" s="28"/>
      <c r="AHM108" s="28"/>
      <c r="AHN108" s="28"/>
      <c r="AHO108" s="28"/>
      <c r="AHP108" s="28"/>
      <c r="AHQ108" s="28"/>
      <c r="AHR108" s="28"/>
      <c r="AHS108" s="28"/>
      <c r="AHT108" s="28"/>
      <c r="AHU108" s="28"/>
      <c r="AHV108" s="28"/>
      <c r="AHW108" s="28"/>
      <c r="AHX108" s="28"/>
      <c r="AHY108" s="28"/>
      <c r="AHZ108" s="28"/>
      <c r="AIA108" s="28"/>
      <c r="AIB108" s="28"/>
      <c r="AIC108" s="28"/>
      <c r="AID108" s="28"/>
      <c r="AIE108" s="28"/>
      <c r="AIF108" s="28"/>
      <c r="AIG108" s="28"/>
      <c r="AIH108" s="28"/>
      <c r="AII108" s="28"/>
      <c r="AIJ108" s="28"/>
      <c r="AIK108" s="28"/>
      <c r="AIL108" s="28"/>
      <c r="AIM108" s="28"/>
      <c r="AIN108" s="28"/>
      <c r="AIO108" s="28"/>
      <c r="AIP108" s="28"/>
      <c r="AIQ108" s="28"/>
      <c r="AIR108" s="28"/>
      <c r="AIS108" s="28"/>
      <c r="AIT108" s="28"/>
      <c r="AIU108" s="28"/>
      <c r="AIV108" s="28"/>
      <c r="AIW108" s="28"/>
      <c r="AIX108" s="28"/>
      <c r="AIY108" s="28"/>
      <c r="AIZ108" s="28"/>
      <c r="AJA108" s="28"/>
      <c r="AJB108" s="28"/>
      <c r="AJC108" s="28"/>
      <c r="AJD108" s="28"/>
      <c r="AJE108" s="28"/>
      <c r="AJF108" s="28"/>
      <c r="AJG108" s="28"/>
      <c r="AJH108" s="28"/>
      <c r="AJI108" s="28"/>
      <c r="AJJ108" s="28"/>
      <c r="AJK108" s="28"/>
      <c r="AJL108" s="28"/>
      <c r="AJM108" s="28"/>
      <c r="AJN108" s="28"/>
      <c r="AJO108" s="28"/>
      <c r="AJP108" s="28"/>
      <c r="AJQ108" s="28"/>
      <c r="AJR108" s="28"/>
      <c r="AJS108" s="28"/>
      <c r="AJT108" s="28"/>
      <c r="AJU108" s="28"/>
      <c r="AJV108" s="28"/>
      <c r="AJW108" s="28"/>
      <c r="AJX108" s="28"/>
      <c r="AJY108" s="28"/>
      <c r="AJZ108" s="28"/>
      <c r="AKA108" s="28"/>
      <c r="AKB108" s="28"/>
      <c r="AKC108" s="28"/>
      <c r="AKD108" s="28"/>
      <c r="AKE108" s="28"/>
      <c r="AKF108" s="28"/>
      <c r="AKG108" s="28"/>
      <c r="AKH108" s="28"/>
      <c r="AKI108" s="28"/>
      <c r="AKJ108" s="28"/>
      <c r="AKK108" s="28"/>
      <c r="AKL108" s="28"/>
      <c r="AKM108" s="28"/>
      <c r="AKN108" s="28"/>
      <c r="AKO108" s="28"/>
      <c r="AKP108" s="28"/>
      <c r="AKQ108" s="28"/>
      <c r="AKR108" s="28"/>
      <c r="AKS108" s="28"/>
      <c r="AKT108" s="28"/>
      <c r="AKU108" s="28"/>
      <c r="AKV108" s="28"/>
      <c r="AKW108" s="28"/>
      <c r="AKX108" s="28"/>
      <c r="AKY108" s="28"/>
      <c r="AKZ108" s="28"/>
      <c r="ALA108" s="28"/>
      <c r="ALB108" s="28"/>
      <c r="ALC108" s="28"/>
      <c r="ALD108" s="28"/>
      <c r="ALE108" s="28"/>
      <c r="ALF108" s="28"/>
      <c r="ALG108" s="28"/>
      <c r="ALH108" s="28"/>
      <c r="ALI108" s="28"/>
      <c r="ALJ108" s="28"/>
      <c r="ALK108" s="28"/>
      <c r="ALL108" s="28"/>
      <c r="ALM108" s="28"/>
      <c r="ALN108" s="28"/>
      <c r="ALO108" s="28"/>
      <c r="ALP108" s="28"/>
      <c r="ALQ108" s="28"/>
      <c r="ALR108" s="28"/>
      <c r="ALS108" s="28"/>
      <c r="ALT108" s="28"/>
      <c r="ALU108" s="28"/>
      <c r="ALV108" s="28"/>
      <c r="ALW108" s="28"/>
      <c r="ALX108" s="28"/>
      <c r="ALY108" s="28"/>
      <c r="ALZ108" s="28"/>
      <c r="AMA108" s="28"/>
      <c r="AMB108" s="28"/>
      <c r="AMC108" s="28"/>
      <c r="AMD108" s="28"/>
      <c r="AME108" s="28"/>
      <c r="AMF108" s="28"/>
      <c r="AMG108" s="28"/>
      <c r="AMH108" s="28"/>
      <c r="AMI108" s="28"/>
      <c r="AMJ108" s="28"/>
      <c r="AMK108" s="28"/>
      <c r="AML108" s="28"/>
      <c r="AMM108" s="28"/>
      <c r="AMN108" s="28"/>
      <c r="AMO108" s="28"/>
      <c r="AMP108" s="28"/>
      <c r="AMQ108" s="28"/>
      <c r="AMR108" s="28"/>
      <c r="AMS108" s="28"/>
      <c r="AMT108" s="28"/>
      <c r="AMU108" s="28"/>
      <c r="AMV108" s="28"/>
      <c r="AMW108" s="28"/>
      <c r="AMX108" s="28"/>
      <c r="AMY108" s="28"/>
      <c r="AMZ108" s="28"/>
      <c r="ANA108" s="28"/>
      <c r="ANB108" s="28"/>
      <c r="ANC108" s="28"/>
      <c r="AND108" s="28"/>
      <c r="ANE108" s="28"/>
      <c r="ANF108" s="28"/>
      <c r="ANG108" s="28"/>
      <c r="ANH108" s="28"/>
      <c r="ANI108" s="28"/>
      <c r="ANJ108" s="28"/>
      <c r="ANK108" s="28"/>
      <c r="ANL108" s="28"/>
      <c r="ANM108" s="28"/>
      <c r="ANN108" s="28"/>
      <c r="ANO108" s="28"/>
      <c r="ANP108" s="28"/>
      <c r="ANQ108" s="28"/>
      <c r="ANR108" s="28"/>
      <c r="ANS108" s="28"/>
      <c r="ANT108" s="28"/>
      <c r="ANU108" s="28"/>
      <c r="ANV108" s="28"/>
      <c r="ANW108" s="28"/>
      <c r="ANX108" s="28"/>
      <c r="ANY108" s="28"/>
      <c r="ANZ108" s="28"/>
      <c r="AOA108" s="28"/>
      <c r="AOB108" s="28"/>
      <c r="AOC108" s="28"/>
      <c r="AOD108" s="28"/>
      <c r="AOE108" s="28"/>
      <c r="AOF108" s="28"/>
      <c r="AOG108" s="28"/>
      <c r="AOH108" s="28"/>
      <c r="AOI108" s="28"/>
      <c r="AOJ108" s="28"/>
      <c r="AOK108" s="28"/>
      <c r="AOL108" s="28"/>
      <c r="AOM108" s="28"/>
      <c r="AON108" s="28"/>
      <c r="AOO108" s="28"/>
      <c r="AOP108" s="28"/>
      <c r="AOQ108" s="28"/>
      <c r="AOR108" s="28"/>
      <c r="AOS108" s="28"/>
      <c r="AOT108" s="28"/>
      <c r="AOU108" s="28"/>
      <c r="AOV108" s="28"/>
      <c r="AOW108" s="28"/>
      <c r="AOX108" s="28"/>
      <c r="AOY108" s="28"/>
      <c r="AOZ108" s="28"/>
      <c r="APA108" s="28"/>
      <c r="APB108" s="28"/>
      <c r="APC108" s="28"/>
      <c r="APD108" s="28"/>
      <c r="APE108" s="28"/>
      <c r="APF108" s="28"/>
      <c r="APG108" s="28"/>
      <c r="APH108" s="28"/>
      <c r="API108" s="28"/>
      <c r="APJ108" s="28"/>
      <c r="APK108" s="28"/>
      <c r="APL108" s="28"/>
      <c r="APM108" s="28"/>
      <c r="APN108" s="28"/>
      <c r="APO108" s="28"/>
      <c r="APP108" s="28"/>
      <c r="APQ108" s="28"/>
      <c r="APR108" s="28"/>
      <c r="APS108" s="28"/>
      <c r="APT108" s="28"/>
      <c r="APU108" s="28"/>
      <c r="APV108" s="28"/>
      <c r="APW108" s="28"/>
      <c r="APX108" s="28"/>
      <c r="APY108" s="28"/>
      <c r="APZ108" s="28"/>
      <c r="AQA108" s="28"/>
      <c r="AQB108" s="28"/>
      <c r="AQC108" s="28"/>
      <c r="AQD108" s="28"/>
      <c r="AQE108" s="28"/>
      <c r="AQF108" s="28"/>
      <c r="AQG108" s="28"/>
      <c r="AQH108" s="28"/>
      <c r="AQI108" s="28"/>
      <c r="AQJ108" s="28"/>
      <c r="AQK108" s="28"/>
      <c r="AQL108" s="28"/>
      <c r="AQM108" s="28"/>
      <c r="AQN108" s="28"/>
      <c r="AQO108" s="28"/>
      <c r="AQP108" s="28"/>
      <c r="AQQ108" s="28"/>
      <c r="AQR108" s="28"/>
      <c r="AQS108" s="28"/>
      <c r="AQT108" s="28"/>
      <c r="AQU108" s="28"/>
      <c r="AQV108" s="28"/>
      <c r="AQW108" s="28"/>
      <c r="AQX108" s="28"/>
      <c r="AQY108" s="28"/>
      <c r="AQZ108" s="28"/>
      <c r="ARA108" s="28"/>
      <c r="ARB108" s="28"/>
      <c r="ARC108" s="28"/>
      <c r="ARD108" s="28"/>
      <c r="ARE108" s="28"/>
      <c r="ARF108" s="28"/>
      <c r="ARG108" s="28"/>
      <c r="ARH108" s="28"/>
      <c r="ARI108" s="28"/>
      <c r="ARJ108" s="28"/>
      <c r="ARK108" s="28"/>
      <c r="ARL108" s="28"/>
      <c r="ARM108" s="28"/>
      <c r="ARN108" s="28"/>
      <c r="ARO108" s="28"/>
      <c r="ARP108" s="28"/>
      <c r="ARQ108" s="28"/>
      <c r="ARR108" s="28"/>
      <c r="ARS108" s="28"/>
      <c r="ART108" s="28"/>
      <c r="ARU108" s="28"/>
      <c r="ARV108" s="28"/>
      <c r="ARW108" s="28"/>
      <c r="ARX108" s="28"/>
      <c r="ARY108" s="28"/>
      <c r="ARZ108" s="28"/>
      <c r="ASA108" s="28"/>
      <c r="ASB108" s="28"/>
      <c r="ASC108" s="28"/>
      <c r="ASD108" s="28"/>
      <c r="ASE108" s="28"/>
      <c r="ASF108" s="28"/>
      <c r="ASG108" s="28"/>
      <c r="ASH108" s="28"/>
      <c r="ASI108" s="28"/>
      <c r="ASJ108" s="28"/>
      <c r="ASK108" s="28"/>
      <c r="ASL108" s="28"/>
      <c r="ASM108" s="28"/>
      <c r="ASN108" s="28"/>
      <c r="ASO108" s="28"/>
      <c r="ASP108" s="28"/>
      <c r="ASQ108" s="28"/>
      <c r="ASR108" s="28"/>
      <c r="ASS108" s="28"/>
      <c r="AST108" s="28"/>
      <c r="ASU108" s="28"/>
      <c r="ASV108" s="28"/>
      <c r="ASW108" s="28"/>
      <c r="ASX108" s="28"/>
      <c r="ASY108" s="28"/>
      <c r="ASZ108" s="28"/>
      <c r="ATA108" s="28"/>
      <c r="ATB108" s="28"/>
      <c r="ATC108" s="28"/>
      <c r="ATD108" s="28"/>
      <c r="ATE108" s="28"/>
      <c r="ATF108" s="28"/>
      <c r="ATG108" s="28"/>
      <c r="ATH108" s="28"/>
      <c r="ATI108" s="28"/>
      <c r="ATJ108" s="28"/>
      <c r="ATK108" s="28"/>
      <c r="ATL108" s="28"/>
    </row>
    <row r="109" spans="1:1208" x14ac:dyDescent="0.25">
      <c r="A109" s="3">
        <v>7000</v>
      </c>
      <c r="B109" s="3" t="s">
        <v>136</v>
      </c>
      <c r="C109" s="3" t="s">
        <v>137</v>
      </c>
      <c r="M109" s="32"/>
      <c r="N109" s="138">
        <f>IF(N6&gt;0,ROUND(M109*$S$2,0),0)</f>
        <v>0</v>
      </c>
      <c r="O109" s="138">
        <f>IF(O6&gt;0,ROUND(N109*$S$2,0),0)</f>
        <v>0</v>
      </c>
      <c r="P109" s="138">
        <f>IF(P6&gt;0,ROUND(O109*$S$2,0),0)</f>
        <v>0</v>
      </c>
      <c r="Q109" s="138">
        <f>IF(Q6&gt;0,ROUND(P109*$S$2,0),0)</f>
        <v>0</v>
      </c>
      <c r="R109" s="14">
        <f>SUM(M109:Q109)</f>
        <v>0</v>
      </c>
      <c r="S109" s="14"/>
    </row>
    <row r="110" spans="1:1208" x14ac:dyDescent="0.25">
      <c r="A110" s="3">
        <v>7462</v>
      </c>
      <c r="B110" s="3" t="s">
        <v>138</v>
      </c>
      <c r="M110" s="32"/>
      <c r="N110" s="138">
        <f>IF(N6&gt;0,ROUND(M110*$S$2,0),0)</f>
        <v>0</v>
      </c>
      <c r="O110" s="138">
        <f>IF(O6&gt;0,ROUND(N110*$S$2,0),0)</f>
        <v>0</v>
      </c>
      <c r="P110" s="138">
        <f>IF(P6&gt;0,ROUND(O110*$S$2,0),0)</f>
        <v>0</v>
      </c>
      <c r="Q110" s="138">
        <f>IF(Q6&gt;0,ROUND(P110*$S$2,0),0)</f>
        <v>0</v>
      </c>
      <c r="R110" s="14">
        <f t="shared" ref="R110:R117" si="54">SUM(M110:Q110)</f>
        <v>0</v>
      </c>
      <c r="S110" s="14"/>
    </row>
    <row r="111" spans="1:1208" x14ac:dyDescent="0.25">
      <c r="A111" s="3">
        <v>7289</v>
      </c>
      <c r="B111" s="3" t="s">
        <v>188</v>
      </c>
      <c r="D111" s="3" t="s">
        <v>139</v>
      </c>
      <c r="M111" s="32"/>
      <c r="N111" s="138">
        <f>IF(N6&gt;0,ROUND(M111*$S$2,0),0)</f>
        <v>0</v>
      </c>
      <c r="O111" s="138">
        <f>IF(O6&gt;0,ROUND(N111*$S$2,0),0)</f>
        <v>0</v>
      </c>
      <c r="P111" s="138">
        <f>IF(P6&gt;0,ROUND(O111*$S$2,0),0)</f>
        <v>0</v>
      </c>
      <c r="Q111" s="138">
        <f>IF(Q6&gt;0,ROUND(P111*$S$2,0),0)</f>
        <v>0</v>
      </c>
      <c r="R111" s="14">
        <f t="shared" si="54"/>
        <v>0</v>
      </c>
      <c r="S111" s="14"/>
    </row>
    <row r="112" spans="1:1208" x14ac:dyDescent="0.25">
      <c r="A112" s="3">
        <v>7288</v>
      </c>
      <c r="B112" s="3" t="s">
        <v>140</v>
      </c>
      <c r="D112" s="50" t="s">
        <v>148</v>
      </c>
      <c r="M112" s="32"/>
      <c r="N112" s="138">
        <f>IF(N6&gt;0,ROUND(M112*$S$2,0),0)</f>
        <v>0</v>
      </c>
      <c r="O112" s="138">
        <f>IF(O6&gt;0,ROUND(N112*$S$2,0),0)</f>
        <v>0</v>
      </c>
      <c r="P112" s="138">
        <f>IF(P6&gt;0,ROUND(O112*$S$2,0),0)</f>
        <v>0</v>
      </c>
      <c r="Q112" s="138">
        <f>IF(Q6&gt;0,ROUND(P112*$S$2,0),0)</f>
        <v>0</v>
      </c>
      <c r="R112" s="14">
        <f t="shared" si="54"/>
        <v>0</v>
      </c>
      <c r="S112" s="14"/>
    </row>
    <row r="113" spans="1:1208" x14ac:dyDescent="0.25">
      <c r="A113" s="3">
        <v>7152</v>
      </c>
      <c r="B113" s="3" t="s">
        <v>141</v>
      </c>
      <c r="M113" s="32"/>
      <c r="N113" s="138">
        <f>IF(N6&gt;0,ROUND(M113*$S$2,0),0)</f>
        <v>0</v>
      </c>
      <c r="O113" s="138">
        <f>IF(O6&gt;0,ROUND(N113*$S$2,0),0)</f>
        <v>0</v>
      </c>
      <c r="P113" s="138">
        <f>IF(P6&gt;0,ROUND(O113*$S$2,0),0)</f>
        <v>0</v>
      </c>
      <c r="Q113" s="138">
        <f>IF(Q6&gt;0,ROUND(P113*$S$2,0),0)</f>
        <v>0</v>
      </c>
      <c r="R113" s="14">
        <f t="shared" si="54"/>
        <v>0</v>
      </c>
      <c r="S113" s="14"/>
    </row>
    <row r="114" spans="1:1208" x14ac:dyDescent="0.25">
      <c r="A114" s="3">
        <v>7481</v>
      </c>
      <c r="B114" s="3" t="s">
        <v>142</v>
      </c>
      <c r="M114" s="32"/>
      <c r="N114" s="138">
        <f>IF(N6&gt;0,ROUND(M114*$S$2,0),0)</f>
        <v>0</v>
      </c>
      <c r="O114" s="138">
        <f>IF(O6&gt;0,ROUND(N114*$S$2,0),0)</f>
        <v>0</v>
      </c>
      <c r="P114" s="138">
        <f>IF(P6&gt;0,ROUND(O114*$S$2,0),0)</f>
        <v>0</v>
      </c>
      <c r="Q114" s="138">
        <f>IF(Q6&gt;0,ROUND(P114*$S$2,0),0)</f>
        <v>0</v>
      </c>
      <c r="R114" s="14">
        <f t="shared" si="54"/>
        <v>0</v>
      </c>
      <c r="S114" s="14"/>
    </row>
    <row r="115" spans="1:1208" x14ac:dyDescent="0.25">
      <c r="A115" s="12">
        <v>7106</v>
      </c>
      <c r="B115" s="98" t="s">
        <v>147</v>
      </c>
      <c r="C115" s="98"/>
      <c r="D115" s="98"/>
      <c r="E115" s="98"/>
      <c r="F115" s="99"/>
      <c r="G115" s="99"/>
      <c r="H115" s="98"/>
      <c r="I115" s="98"/>
      <c r="J115" s="98"/>
      <c r="K115" s="98"/>
      <c r="L115" s="98"/>
      <c r="M115" s="129"/>
      <c r="N115" s="139">
        <f>IF(N6&gt;0,ROUND(M115*$S$2,0),0)</f>
        <v>0</v>
      </c>
      <c r="O115" s="139">
        <f>IF(O6&gt;0,ROUND(N115*$S$2,0),0)</f>
        <v>0</v>
      </c>
      <c r="P115" s="139">
        <f>IF(P6&gt;0,ROUND(O115*$S$2,0),0)</f>
        <v>0</v>
      </c>
      <c r="Q115" s="139">
        <f>IF(Q6&gt;0,ROUND(P115*$S$2,0),0)</f>
        <v>0</v>
      </c>
      <c r="R115" s="99">
        <f t="shared" si="54"/>
        <v>0</v>
      </c>
      <c r="S115" s="14"/>
    </row>
    <row r="116" spans="1:1208" x14ac:dyDescent="0.25">
      <c r="A116" s="3">
        <v>7481</v>
      </c>
      <c r="B116" s="3" t="s">
        <v>149</v>
      </c>
      <c r="M116" s="32"/>
      <c r="N116" s="138">
        <f>IF(N6&gt;0,ROUND(M116*$S$2,0),0)</f>
        <v>0</v>
      </c>
      <c r="O116" s="138">
        <f>IF(O6&gt;0,ROUND(N116*$S$2,0),0)</f>
        <v>0</v>
      </c>
      <c r="P116" s="138">
        <f>IF(P6&gt;0,ROUND(O116*$S$2,0),0)</f>
        <v>0</v>
      </c>
      <c r="Q116" s="138">
        <f>IF(Q6&gt;0,ROUND(P116*$S$2,0),0)</f>
        <v>0</v>
      </c>
      <c r="R116" s="14">
        <f t="shared" si="54"/>
        <v>0</v>
      </c>
      <c r="S116" s="14"/>
    </row>
    <row r="117" spans="1:1208" x14ac:dyDescent="0.25">
      <c r="A117" s="3">
        <v>7290</v>
      </c>
      <c r="B117" s="98" t="s">
        <v>208</v>
      </c>
      <c r="C117" s="98"/>
      <c r="D117" s="98"/>
      <c r="E117" s="98" t="s">
        <v>144</v>
      </c>
      <c r="F117" s="109">
        <v>1851</v>
      </c>
      <c r="G117" s="99" t="s">
        <v>150</v>
      </c>
      <c r="H117" s="110"/>
      <c r="I117" s="110"/>
      <c r="J117" s="110"/>
      <c r="K117" s="110"/>
      <c r="L117" s="110"/>
      <c r="M117" s="129">
        <f>H117*F117</f>
        <v>0</v>
      </c>
      <c r="N117" s="139">
        <f>IF(N6&gt;0,ROUND(I117*$F$117*$S$2,0),0)</f>
        <v>0</v>
      </c>
      <c r="O117" s="139">
        <f>IF(O6&gt;0,ROUND(J117*$F$117*$S$2^(O1-1),0),0)</f>
        <v>0</v>
      </c>
      <c r="P117" s="139">
        <f>IF(P6&gt;0,ROUND(K117*$F$117*$S$2^(P1-1),0),0)</f>
        <v>0</v>
      </c>
      <c r="Q117" s="139">
        <f>IF(Q6&gt;0,ROUND(L117*$F$117*$S$2^(Q1-1),0),0)</f>
        <v>0</v>
      </c>
      <c r="R117" s="99">
        <f t="shared" si="54"/>
        <v>0</v>
      </c>
      <c r="S117" s="14"/>
    </row>
    <row r="118" spans="1:1208" x14ac:dyDescent="0.25">
      <c r="B118" s="43" t="s">
        <v>151</v>
      </c>
      <c r="C118" s="43"/>
      <c r="D118" s="43"/>
      <c r="E118" s="43"/>
      <c r="F118" s="108"/>
      <c r="G118" s="45"/>
      <c r="H118" s="107"/>
      <c r="I118" s="107"/>
      <c r="J118" s="107"/>
      <c r="K118" s="107"/>
      <c r="L118" s="107"/>
      <c r="M118" s="45">
        <f>SUM(M109:M117)</f>
        <v>0</v>
      </c>
      <c r="N118" s="45">
        <f t="shared" ref="N118:R118" si="55">SUM(N109:N117)</f>
        <v>0</v>
      </c>
      <c r="O118" s="45">
        <f t="shared" si="55"/>
        <v>0</v>
      </c>
      <c r="P118" s="45">
        <f t="shared" si="55"/>
        <v>0</v>
      </c>
      <c r="Q118" s="45">
        <f t="shared" si="55"/>
        <v>0</v>
      </c>
      <c r="R118" s="45">
        <f t="shared" si="55"/>
        <v>0</v>
      </c>
      <c r="S118" s="14">
        <f>SUM(M118:Q118)</f>
        <v>0</v>
      </c>
    </row>
    <row r="120" spans="1:1208" s="4" customFormat="1" ht="15.75" thickBot="1" x14ac:dyDescent="0.3">
      <c r="B120" s="72" t="s">
        <v>152</v>
      </c>
      <c r="C120" s="73"/>
      <c r="D120" s="73" t="s">
        <v>192</v>
      </c>
      <c r="E120" s="73"/>
      <c r="F120" s="74"/>
      <c r="G120" s="74"/>
      <c r="H120" s="73"/>
      <c r="I120" s="73"/>
      <c r="J120" s="73"/>
      <c r="K120" s="73"/>
      <c r="L120" s="73"/>
      <c r="M120" s="73" t="str">
        <f>M108</f>
        <v>BP 1</v>
      </c>
      <c r="N120" s="73" t="str">
        <f t="shared" ref="N120:R120" si="56">N108</f>
        <v>BP 2</v>
      </c>
      <c r="O120" s="73" t="str">
        <f t="shared" si="56"/>
        <v>BP 3</v>
      </c>
      <c r="P120" s="73" t="str">
        <f t="shared" si="56"/>
        <v>BP 4</v>
      </c>
      <c r="Q120" s="73" t="str">
        <f t="shared" si="56"/>
        <v>BP 5</v>
      </c>
      <c r="R120" s="73" t="str">
        <f t="shared" si="56"/>
        <v>Total</v>
      </c>
      <c r="T120" s="28"/>
      <c r="U120" s="28"/>
      <c r="V120" s="28"/>
      <c r="W120" s="28"/>
      <c r="X120" s="28"/>
      <c r="Y120" s="28"/>
      <c r="Z120" s="28"/>
      <c r="AA120" s="28"/>
      <c r="AB120" s="28"/>
      <c r="AC120" s="28"/>
      <c r="AD120" s="28"/>
      <c r="AE120" s="28"/>
      <c r="AF120" s="28"/>
      <c r="AG120" s="28"/>
      <c r="AH120" s="28"/>
      <c r="AI120" s="28"/>
      <c r="AJ120" s="28"/>
      <c r="AK120" s="28"/>
      <c r="AL120" s="28"/>
      <c r="AM120" s="28"/>
      <c r="AN120" s="28"/>
      <c r="AO120" s="28"/>
      <c r="AP120" s="28"/>
      <c r="AQ120" s="28"/>
      <c r="AR120" s="28"/>
      <c r="AS120" s="28"/>
      <c r="AT120" s="28"/>
      <c r="AU120" s="28"/>
      <c r="AV120" s="28"/>
      <c r="AW120" s="28"/>
      <c r="AX120" s="28"/>
      <c r="AY120" s="28"/>
      <c r="AZ120" s="28"/>
      <c r="BA120" s="28"/>
      <c r="BB120" s="28"/>
      <c r="BC120" s="28"/>
      <c r="BD120" s="28"/>
      <c r="BE120" s="28"/>
      <c r="BF120" s="28"/>
      <c r="BG120" s="28"/>
      <c r="BH120" s="28"/>
      <c r="BI120" s="28"/>
      <c r="BJ120" s="28"/>
      <c r="BK120" s="28"/>
      <c r="BL120" s="28"/>
      <c r="BM120" s="28"/>
      <c r="BN120" s="28"/>
      <c r="BO120" s="28"/>
      <c r="BP120" s="28"/>
      <c r="BQ120" s="28"/>
      <c r="BR120" s="28"/>
      <c r="BS120" s="28"/>
      <c r="BT120" s="28"/>
      <c r="BU120" s="28"/>
      <c r="BV120" s="28"/>
      <c r="BW120" s="28"/>
      <c r="BX120" s="28"/>
      <c r="BY120" s="28"/>
      <c r="BZ120" s="28"/>
      <c r="CA120" s="28"/>
      <c r="CB120" s="28"/>
      <c r="CC120" s="28"/>
      <c r="CD120" s="28"/>
      <c r="CE120" s="28"/>
      <c r="CF120" s="28"/>
      <c r="CG120" s="28"/>
      <c r="CH120" s="28"/>
      <c r="CI120" s="28"/>
      <c r="CJ120" s="28"/>
      <c r="CK120" s="28"/>
      <c r="CL120" s="28"/>
      <c r="CM120" s="28"/>
      <c r="CN120" s="28"/>
      <c r="CO120" s="28"/>
      <c r="CP120" s="28"/>
      <c r="CQ120" s="28"/>
      <c r="CR120" s="28"/>
      <c r="CS120" s="28"/>
      <c r="CT120" s="28"/>
      <c r="CU120" s="28"/>
      <c r="CV120" s="28"/>
      <c r="CW120" s="28"/>
      <c r="CX120" s="28"/>
      <c r="CY120" s="28"/>
      <c r="CZ120" s="28"/>
      <c r="DA120" s="28"/>
      <c r="DB120" s="28"/>
      <c r="DC120" s="28"/>
      <c r="DD120" s="28"/>
      <c r="DE120" s="28"/>
      <c r="DF120" s="28"/>
      <c r="DG120" s="28"/>
      <c r="DH120" s="28"/>
      <c r="DI120" s="28"/>
      <c r="DJ120" s="28"/>
      <c r="DK120" s="28"/>
      <c r="DL120" s="28"/>
      <c r="DM120" s="28"/>
      <c r="DN120" s="28"/>
      <c r="DO120" s="28"/>
      <c r="DP120" s="28"/>
      <c r="DQ120" s="28"/>
      <c r="DR120" s="28"/>
      <c r="DS120" s="28"/>
      <c r="DT120" s="28"/>
      <c r="DU120" s="28"/>
      <c r="DV120" s="28"/>
      <c r="DW120" s="28"/>
      <c r="DX120" s="28"/>
      <c r="DY120" s="28"/>
      <c r="DZ120" s="28"/>
      <c r="EA120" s="28"/>
      <c r="EB120" s="28"/>
      <c r="EC120" s="28"/>
      <c r="ED120" s="28"/>
      <c r="EE120" s="28"/>
      <c r="EF120" s="28"/>
      <c r="EG120" s="28"/>
      <c r="EH120" s="28"/>
      <c r="EI120" s="28"/>
      <c r="EJ120" s="28"/>
      <c r="EK120" s="28"/>
      <c r="EL120" s="28"/>
      <c r="EM120" s="28"/>
      <c r="EN120" s="28"/>
      <c r="EO120" s="28"/>
      <c r="EP120" s="28"/>
      <c r="EQ120" s="28"/>
      <c r="ER120" s="28"/>
      <c r="ES120" s="28"/>
      <c r="ET120" s="28"/>
      <c r="EU120" s="28"/>
      <c r="EV120" s="28"/>
      <c r="EW120" s="28"/>
      <c r="EX120" s="28"/>
      <c r="EY120" s="28"/>
      <c r="EZ120" s="28"/>
      <c r="FA120" s="28"/>
      <c r="FB120" s="28"/>
      <c r="FC120" s="28"/>
      <c r="FD120" s="28"/>
      <c r="FE120" s="28"/>
      <c r="FF120" s="28"/>
      <c r="FG120" s="28"/>
      <c r="FH120" s="28"/>
      <c r="FI120" s="28"/>
      <c r="FJ120" s="28"/>
      <c r="FK120" s="28"/>
      <c r="FL120" s="28"/>
      <c r="FM120" s="28"/>
      <c r="FN120" s="28"/>
      <c r="FO120" s="28"/>
      <c r="FP120" s="28"/>
      <c r="FQ120" s="28"/>
      <c r="FR120" s="28"/>
      <c r="FS120" s="28"/>
      <c r="FT120" s="28"/>
      <c r="FU120" s="28"/>
      <c r="FV120" s="28"/>
      <c r="FW120" s="28"/>
      <c r="FX120" s="28"/>
      <c r="FY120" s="28"/>
      <c r="FZ120" s="28"/>
      <c r="GA120" s="28"/>
      <c r="GB120" s="28"/>
      <c r="GC120" s="28"/>
      <c r="GD120" s="28"/>
      <c r="GE120" s="28"/>
      <c r="GF120" s="28"/>
      <c r="GG120" s="28"/>
      <c r="GH120" s="28"/>
      <c r="GI120" s="28"/>
      <c r="GJ120" s="28"/>
      <c r="GK120" s="28"/>
      <c r="GL120" s="28"/>
      <c r="GM120" s="28"/>
      <c r="GN120" s="28"/>
      <c r="GO120" s="28"/>
      <c r="GP120" s="28"/>
      <c r="GQ120" s="28"/>
      <c r="GR120" s="28"/>
      <c r="GS120" s="28"/>
      <c r="GT120" s="28"/>
      <c r="GU120" s="28"/>
      <c r="GV120" s="28"/>
      <c r="GW120" s="28"/>
      <c r="GX120" s="28"/>
      <c r="GY120" s="28"/>
      <c r="GZ120" s="28"/>
      <c r="HA120" s="28"/>
      <c r="HB120" s="28"/>
      <c r="HC120" s="28"/>
      <c r="HD120" s="28"/>
      <c r="HE120" s="28"/>
      <c r="HF120" s="28"/>
      <c r="HG120" s="28"/>
      <c r="HH120" s="28"/>
      <c r="HI120" s="28"/>
      <c r="HJ120" s="28"/>
      <c r="HK120" s="28"/>
      <c r="HL120" s="28"/>
      <c r="HM120" s="28"/>
      <c r="HN120" s="28"/>
      <c r="HO120" s="28"/>
      <c r="HP120" s="28"/>
      <c r="HQ120" s="28"/>
      <c r="HR120" s="28"/>
      <c r="HS120" s="28"/>
      <c r="HT120" s="28"/>
      <c r="HU120" s="28"/>
      <c r="HV120" s="28"/>
      <c r="HW120" s="28"/>
      <c r="HX120" s="28"/>
      <c r="HY120" s="28"/>
      <c r="HZ120" s="28"/>
      <c r="IA120" s="28"/>
      <c r="IB120" s="28"/>
      <c r="IC120" s="28"/>
      <c r="ID120" s="28"/>
      <c r="IE120" s="28"/>
      <c r="IF120" s="28"/>
      <c r="IG120" s="28"/>
      <c r="IH120" s="28"/>
      <c r="II120" s="28"/>
      <c r="IJ120" s="28"/>
      <c r="IK120" s="28"/>
      <c r="IL120" s="28"/>
      <c r="IM120" s="28"/>
      <c r="IN120" s="28"/>
      <c r="IO120" s="28"/>
      <c r="IP120" s="28"/>
      <c r="IQ120" s="28"/>
      <c r="IR120" s="28"/>
      <c r="IS120" s="28"/>
      <c r="IT120" s="28"/>
      <c r="IU120" s="28"/>
      <c r="IV120" s="28"/>
      <c r="IW120" s="28"/>
      <c r="IX120" s="28"/>
      <c r="IY120" s="28"/>
      <c r="IZ120" s="28"/>
      <c r="JA120" s="28"/>
      <c r="JB120" s="28"/>
      <c r="JC120" s="28"/>
      <c r="JD120" s="28"/>
      <c r="JE120" s="28"/>
      <c r="JF120" s="28"/>
      <c r="JG120" s="28"/>
      <c r="JH120" s="28"/>
      <c r="JI120" s="28"/>
      <c r="JJ120" s="28"/>
      <c r="JK120" s="28"/>
      <c r="JL120" s="28"/>
      <c r="JM120" s="28"/>
      <c r="JN120" s="28"/>
      <c r="JO120" s="28"/>
      <c r="JP120" s="28"/>
      <c r="JQ120" s="28"/>
      <c r="JR120" s="28"/>
      <c r="JS120" s="28"/>
      <c r="JT120" s="28"/>
      <c r="JU120" s="28"/>
      <c r="JV120" s="28"/>
      <c r="JW120" s="28"/>
      <c r="JX120" s="28"/>
      <c r="JY120" s="28"/>
      <c r="JZ120" s="28"/>
      <c r="KA120" s="28"/>
      <c r="KB120" s="28"/>
      <c r="KC120" s="28"/>
      <c r="KD120" s="28"/>
      <c r="KE120" s="28"/>
      <c r="KF120" s="28"/>
      <c r="KG120" s="28"/>
      <c r="KH120" s="28"/>
      <c r="KI120" s="28"/>
      <c r="KJ120" s="28"/>
      <c r="KK120" s="28"/>
      <c r="KL120" s="28"/>
      <c r="KM120" s="28"/>
      <c r="KN120" s="28"/>
      <c r="KO120" s="28"/>
      <c r="KP120" s="28"/>
      <c r="KQ120" s="28"/>
      <c r="KR120" s="28"/>
      <c r="KS120" s="28"/>
      <c r="KT120" s="28"/>
      <c r="KU120" s="28"/>
      <c r="KV120" s="28"/>
      <c r="KW120" s="28"/>
      <c r="KX120" s="28"/>
      <c r="KY120" s="28"/>
      <c r="KZ120" s="28"/>
      <c r="LA120" s="28"/>
      <c r="LB120" s="28"/>
      <c r="LC120" s="28"/>
      <c r="LD120" s="28"/>
      <c r="LE120" s="28"/>
      <c r="LF120" s="28"/>
      <c r="LG120" s="28"/>
      <c r="LH120" s="28"/>
      <c r="LI120" s="28"/>
      <c r="LJ120" s="28"/>
      <c r="LK120" s="28"/>
      <c r="LL120" s="28"/>
      <c r="LM120" s="28"/>
      <c r="LN120" s="28"/>
      <c r="LO120" s="28"/>
      <c r="LP120" s="28"/>
      <c r="LQ120" s="28"/>
      <c r="LR120" s="28"/>
      <c r="LS120" s="28"/>
      <c r="LT120" s="28"/>
      <c r="LU120" s="28"/>
      <c r="LV120" s="28"/>
      <c r="LW120" s="28"/>
      <c r="LX120" s="28"/>
      <c r="LY120" s="28"/>
      <c r="LZ120" s="28"/>
      <c r="MA120" s="28"/>
      <c r="MB120" s="28"/>
      <c r="MC120" s="28"/>
      <c r="MD120" s="28"/>
      <c r="ME120" s="28"/>
      <c r="MF120" s="28"/>
      <c r="MG120" s="28"/>
      <c r="MH120" s="28"/>
      <c r="MI120" s="28"/>
      <c r="MJ120" s="28"/>
      <c r="MK120" s="28"/>
      <c r="ML120" s="28"/>
      <c r="MM120" s="28"/>
      <c r="MN120" s="28"/>
      <c r="MO120" s="28"/>
      <c r="MP120" s="28"/>
      <c r="MQ120" s="28"/>
      <c r="MR120" s="28"/>
      <c r="MS120" s="28"/>
      <c r="MT120" s="28"/>
      <c r="MU120" s="28"/>
      <c r="MV120" s="28"/>
      <c r="MW120" s="28"/>
      <c r="MX120" s="28"/>
      <c r="MY120" s="28"/>
      <c r="MZ120" s="28"/>
      <c r="NA120" s="28"/>
      <c r="NB120" s="28"/>
      <c r="NC120" s="28"/>
      <c r="ND120" s="28"/>
      <c r="NE120" s="28"/>
      <c r="NF120" s="28"/>
      <c r="NG120" s="28"/>
      <c r="NH120" s="28"/>
      <c r="NI120" s="28"/>
      <c r="NJ120" s="28"/>
      <c r="NK120" s="28"/>
      <c r="NL120" s="28"/>
      <c r="NM120" s="28"/>
      <c r="NN120" s="28"/>
      <c r="NO120" s="28"/>
      <c r="NP120" s="28"/>
      <c r="NQ120" s="28"/>
      <c r="NR120" s="28"/>
      <c r="NS120" s="28"/>
      <c r="NT120" s="28"/>
      <c r="NU120" s="28"/>
      <c r="NV120" s="28"/>
      <c r="NW120" s="28"/>
      <c r="NX120" s="28"/>
      <c r="NY120" s="28"/>
      <c r="NZ120" s="28"/>
      <c r="OA120" s="28"/>
      <c r="OB120" s="28"/>
      <c r="OC120" s="28"/>
      <c r="OD120" s="28"/>
      <c r="OE120" s="28"/>
      <c r="OF120" s="28"/>
      <c r="OG120" s="28"/>
      <c r="OH120" s="28"/>
      <c r="OI120" s="28"/>
      <c r="OJ120" s="28"/>
      <c r="OK120" s="28"/>
      <c r="OL120" s="28"/>
      <c r="OM120" s="28"/>
      <c r="ON120" s="28"/>
      <c r="OO120" s="28"/>
      <c r="OP120" s="28"/>
      <c r="OQ120" s="28"/>
      <c r="OR120" s="28"/>
      <c r="OS120" s="28"/>
      <c r="OT120" s="28"/>
      <c r="OU120" s="28"/>
      <c r="OV120" s="28"/>
      <c r="OW120" s="28"/>
      <c r="OX120" s="28"/>
      <c r="OY120" s="28"/>
      <c r="OZ120" s="28"/>
      <c r="PA120" s="28"/>
      <c r="PB120" s="28"/>
      <c r="PC120" s="28"/>
      <c r="PD120" s="28"/>
      <c r="PE120" s="28"/>
      <c r="PF120" s="28"/>
      <c r="PG120" s="28"/>
      <c r="PH120" s="28"/>
      <c r="PI120" s="28"/>
      <c r="PJ120" s="28"/>
      <c r="PK120" s="28"/>
      <c r="PL120" s="28"/>
      <c r="PM120" s="28"/>
      <c r="PN120" s="28"/>
      <c r="PO120" s="28"/>
      <c r="PP120" s="28"/>
      <c r="PQ120" s="28"/>
      <c r="PR120" s="28"/>
      <c r="PS120" s="28"/>
      <c r="PT120" s="28"/>
      <c r="PU120" s="28"/>
      <c r="PV120" s="28"/>
      <c r="PW120" s="28"/>
      <c r="PX120" s="28"/>
      <c r="PY120" s="28"/>
      <c r="PZ120" s="28"/>
      <c r="QA120" s="28"/>
      <c r="QB120" s="28"/>
      <c r="QC120" s="28"/>
      <c r="QD120" s="28"/>
      <c r="QE120" s="28"/>
      <c r="QF120" s="28"/>
      <c r="QG120" s="28"/>
      <c r="QH120" s="28"/>
      <c r="QI120" s="28"/>
      <c r="QJ120" s="28"/>
      <c r="QK120" s="28"/>
      <c r="QL120" s="28"/>
      <c r="QM120" s="28"/>
      <c r="QN120" s="28"/>
      <c r="QO120" s="28"/>
      <c r="QP120" s="28"/>
      <c r="QQ120" s="28"/>
      <c r="QR120" s="28"/>
      <c r="QS120" s="28"/>
      <c r="QT120" s="28"/>
      <c r="QU120" s="28"/>
      <c r="QV120" s="28"/>
      <c r="QW120" s="28"/>
      <c r="QX120" s="28"/>
      <c r="QY120" s="28"/>
      <c r="QZ120" s="28"/>
      <c r="RA120" s="28"/>
      <c r="RB120" s="28"/>
      <c r="RC120" s="28"/>
      <c r="RD120" s="28"/>
      <c r="RE120" s="28"/>
      <c r="RF120" s="28"/>
      <c r="RG120" s="28"/>
      <c r="RH120" s="28"/>
      <c r="RI120" s="28"/>
      <c r="RJ120" s="28"/>
      <c r="RK120" s="28"/>
      <c r="RL120" s="28"/>
      <c r="RM120" s="28"/>
      <c r="RN120" s="28"/>
      <c r="RO120" s="28"/>
      <c r="RP120" s="28"/>
      <c r="RQ120" s="28"/>
      <c r="RR120" s="28"/>
      <c r="RS120" s="28"/>
      <c r="RT120" s="28"/>
      <c r="RU120" s="28"/>
      <c r="RV120" s="28"/>
      <c r="RW120" s="28"/>
      <c r="RX120" s="28"/>
      <c r="RY120" s="28"/>
      <c r="RZ120" s="28"/>
      <c r="SA120" s="28"/>
      <c r="SB120" s="28"/>
      <c r="SC120" s="28"/>
      <c r="SD120" s="28"/>
      <c r="SE120" s="28"/>
      <c r="SF120" s="28"/>
      <c r="SG120" s="28"/>
      <c r="SH120" s="28"/>
      <c r="SI120" s="28"/>
      <c r="SJ120" s="28"/>
      <c r="SK120" s="28"/>
      <c r="SL120" s="28"/>
      <c r="SM120" s="28"/>
      <c r="SN120" s="28"/>
      <c r="SO120" s="28"/>
      <c r="SP120" s="28"/>
      <c r="SQ120" s="28"/>
      <c r="SR120" s="28"/>
      <c r="SS120" s="28"/>
      <c r="ST120" s="28"/>
      <c r="SU120" s="28"/>
      <c r="SV120" s="28"/>
      <c r="SW120" s="28"/>
      <c r="SX120" s="28"/>
      <c r="SY120" s="28"/>
      <c r="SZ120" s="28"/>
      <c r="TA120" s="28"/>
      <c r="TB120" s="28"/>
      <c r="TC120" s="28"/>
      <c r="TD120" s="28"/>
      <c r="TE120" s="28"/>
      <c r="TF120" s="28"/>
      <c r="TG120" s="28"/>
      <c r="TH120" s="28"/>
      <c r="TI120" s="28"/>
      <c r="TJ120" s="28"/>
      <c r="TK120" s="28"/>
      <c r="TL120" s="28"/>
      <c r="TM120" s="28"/>
      <c r="TN120" s="28"/>
      <c r="TO120" s="28"/>
      <c r="TP120" s="28"/>
      <c r="TQ120" s="28"/>
      <c r="TR120" s="28"/>
      <c r="TS120" s="28"/>
      <c r="TT120" s="28"/>
      <c r="TU120" s="28"/>
      <c r="TV120" s="28"/>
      <c r="TW120" s="28"/>
      <c r="TX120" s="28"/>
      <c r="TY120" s="28"/>
      <c r="TZ120" s="28"/>
      <c r="UA120" s="28"/>
      <c r="UB120" s="28"/>
      <c r="UC120" s="28"/>
      <c r="UD120" s="28"/>
      <c r="UE120" s="28"/>
      <c r="UF120" s="28"/>
      <c r="UG120" s="28"/>
      <c r="UH120" s="28"/>
      <c r="UI120" s="28"/>
      <c r="UJ120" s="28"/>
      <c r="UK120" s="28"/>
      <c r="UL120" s="28"/>
      <c r="UM120" s="28"/>
      <c r="UN120" s="28"/>
      <c r="UO120" s="28"/>
      <c r="UP120" s="28"/>
      <c r="UQ120" s="28"/>
      <c r="UR120" s="28"/>
      <c r="US120" s="28"/>
      <c r="UT120" s="28"/>
      <c r="UU120" s="28"/>
      <c r="UV120" s="28"/>
      <c r="UW120" s="28"/>
      <c r="UX120" s="28"/>
      <c r="UY120" s="28"/>
      <c r="UZ120" s="28"/>
      <c r="VA120" s="28"/>
      <c r="VB120" s="28"/>
      <c r="VC120" s="28"/>
      <c r="VD120" s="28"/>
      <c r="VE120" s="28"/>
      <c r="VF120" s="28"/>
      <c r="VG120" s="28"/>
      <c r="VH120" s="28"/>
      <c r="VI120" s="28"/>
      <c r="VJ120" s="28"/>
      <c r="VK120" s="28"/>
      <c r="VL120" s="28"/>
      <c r="VM120" s="28"/>
      <c r="VN120" s="28"/>
      <c r="VO120" s="28"/>
      <c r="VP120" s="28"/>
      <c r="VQ120" s="28"/>
      <c r="VR120" s="28"/>
      <c r="VS120" s="28"/>
      <c r="VT120" s="28"/>
      <c r="VU120" s="28"/>
      <c r="VV120" s="28"/>
      <c r="VW120" s="28"/>
      <c r="VX120" s="28"/>
      <c r="VY120" s="28"/>
      <c r="VZ120" s="28"/>
      <c r="WA120" s="28"/>
      <c r="WB120" s="28"/>
      <c r="WC120" s="28"/>
      <c r="WD120" s="28"/>
      <c r="WE120" s="28"/>
      <c r="WF120" s="28"/>
      <c r="WG120" s="28"/>
      <c r="WH120" s="28"/>
      <c r="WI120" s="28"/>
      <c r="WJ120" s="28"/>
      <c r="WK120" s="28"/>
      <c r="WL120" s="28"/>
      <c r="WM120" s="28"/>
      <c r="WN120" s="28"/>
      <c r="WO120" s="28"/>
      <c r="WP120" s="28"/>
      <c r="WQ120" s="28"/>
      <c r="WR120" s="28"/>
      <c r="WS120" s="28"/>
      <c r="WT120" s="28"/>
      <c r="WU120" s="28"/>
      <c r="WV120" s="28"/>
      <c r="WW120" s="28"/>
      <c r="WX120" s="28"/>
      <c r="WY120" s="28"/>
      <c r="WZ120" s="28"/>
      <c r="XA120" s="28"/>
      <c r="XB120" s="28"/>
      <c r="XC120" s="28"/>
      <c r="XD120" s="28"/>
      <c r="XE120" s="28"/>
      <c r="XF120" s="28"/>
      <c r="XG120" s="28"/>
      <c r="XH120" s="28"/>
      <c r="XI120" s="28"/>
      <c r="XJ120" s="28"/>
      <c r="XK120" s="28"/>
      <c r="XL120" s="28"/>
      <c r="XM120" s="28"/>
      <c r="XN120" s="28"/>
      <c r="XO120" s="28"/>
      <c r="XP120" s="28"/>
      <c r="XQ120" s="28"/>
      <c r="XR120" s="28"/>
      <c r="XS120" s="28"/>
      <c r="XT120" s="28"/>
      <c r="XU120" s="28"/>
      <c r="XV120" s="28"/>
      <c r="XW120" s="28"/>
      <c r="XX120" s="28"/>
      <c r="XY120" s="28"/>
      <c r="XZ120" s="28"/>
      <c r="YA120" s="28"/>
      <c r="YB120" s="28"/>
      <c r="YC120" s="28"/>
      <c r="YD120" s="28"/>
      <c r="YE120" s="28"/>
      <c r="YF120" s="28"/>
      <c r="YG120" s="28"/>
      <c r="YH120" s="28"/>
      <c r="YI120" s="28"/>
      <c r="YJ120" s="28"/>
      <c r="YK120" s="28"/>
      <c r="YL120" s="28"/>
      <c r="YM120" s="28"/>
      <c r="YN120" s="28"/>
      <c r="YO120" s="28"/>
      <c r="YP120" s="28"/>
      <c r="YQ120" s="28"/>
      <c r="YR120" s="28"/>
      <c r="YS120" s="28"/>
      <c r="YT120" s="28"/>
      <c r="YU120" s="28"/>
      <c r="YV120" s="28"/>
      <c r="YW120" s="28"/>
      <c r="YX120" s="28"/>
      <c r="YY120" s="28"/>
      <c r="YZ120" s="28"/>
      <c r="ZA120" s="28"/>
      <c r="ZB120" s="28"/>
      <c r="ZC120" s="28"/>
      <c r="ZD120" s="28"/>
      <c r="ZE120" s="28"/>
      <c r="ZF120" s="28"/>
      <c r="ZG120" s="28"/>
      <c r="ZH120" s="28"/>
      <c r="ZI120" s="28"/>
      <c r="ZJ120" s="28"/>
      <c r="ZK120" s="28"/>
      <c r="ZL120" s="28"/>
      <c r="ZM120" s="28"/>
      <c r="ZN120" s="28"/>
      <c r="ZO120" s="28"/>
      <c r="ZP120" s="28"/>
      <c r="ZQ120" s="28"/>
      <c r="ZR120" s="28"/>
      <c r="ZS120" s="28"/>
      <c r="ZT120" s="28"/>
      <c r="ZU120" s="28"/>
      <c r="ZV120" s="28"/>
      <c r="ZW120" s="28"/>
      <c r="ZX120" s="28"/>
      <c r="ZY120" s="28"/>
      <c r="ZZ120" s="28"/>
      <c r="AAA120" s="28"/>
      <c r="AAB120" s="28"/>
      <c r="AAC120" s="28"/>
      <c r="AAD120" s="28"/>
      <c r="AAE120" s="28"/>
      <c r="AAF120" s="28"/>
      <c r="AAG120" s="28"/>
      <c r="AAH120" s="28"/>
      <c r="AAI120" s="28"/>
      <c r="AAJ120" s="28"/>
      <c r="AAK120" s="28"/>
      <c r="AAL120" s="28"/>
      <c r="AAM120" s="28"/>
      <c r="AAN120" s="28"/>
      <c r="AAO120" s="28"/>
      <c r="AAP120" s="28"/>
      <c r="AAQ120" s="28"/>
      <c r="AAR120" s="28"/>
      <c r="AAS120" s="28"/>
      <c r="AAT120" s="28"/>
      <c r="AAU120" s="28"/>
      <c r="AAV120" s="28"/>
      <c r="AAW120" s="28"/>
      <c r="AAX120" s="28"/>
      <c r="AAY120" s="28"/>
      <c r="AAZ120" s="28"/>
      <c r="ABA120" s="28"/>
      <c r="ABB120" s="28"/>
      <c r="ABC120" s="28"/>
      <c r="ABD120" s="28"/>
      <c r="ABE120" s="28"/>
      <c r="ABF120" s="28"/>
      <c r="ABG120" s="28"/>
      <c r="ABH120" s="28"/>
      <c r="ABI120" s="28"/>
      <c r="ABJ120" s="28"/>
      <c r="ABK120" s="28"/>
      <c r="ABL120" s="28"/>
      <c r="ABM120" s="28"/>
      <c r="ABN120" s="28"/>
      <c r="ABO120" s="28"/>
      <c r="ABP120" s="28"/>
      <c r="ABQ120" s="28"/>
      <c r="ABR120" s="28"/>
      <c r="ABS120" s="28"/>
      <c r="ABT120" s="28"/>
      <c r="ABU120" s="28"/>
      <c r="ABV120" s="28"/>
      <c r="ABW120" s="28"/>
      <c r="ABX120" s="28"/>
      <c r="ABY120" s="28"/>
      <c r="ABZ120" s="28"/>
      <c r="ACA120" s="28"/>
      <c r="ACB120" s="28"/>
      <c r="ACC120" s="28"/>
      <c r="ACD120" s="28"/>
      <c r="ACE120" s="28"/>
      <c r="ACF120" s="28"/>
      <c r="ACG120" s="28"/>
      <c r="ACH120" s="28"/>
      <c r="ACI120" s="28"/>
      <c r="ACJ120" s="28"/>
      <c r="ACK120" s="28"/>
      <c r="ACL120" s="28"/>
      <c r="ACM120" s="28"/>
      <c r="ACN120" s="28"/>
      <c r="ACO120" s="28"/>
      <c r="ACP120" s="28"/>
      <c r="ACQ120" s="28"/>
      <c r="ACR120" s="28"/>
      <c r="ACS120" s="28"/>
      <c r="ACT120" s="28"/>
      <c r="ACU120" s="28"/>
      <c r="ACV120" s="28"/>
      <c r="ACW120" s="28"/>
      <c r="ACX120" s="28"/>
      <c r="ACY120" s="28"/>
      <c r="ACZ120" s="28"/>
      <c r="ADA120" s="28"/>
      <c r="ADB120" s="28"/>
      <c r="ADC120" s="28"/>
      <c r="ADD120" s="28"/>
      <c r="ADE120" s="28"/>
      <c r="ADF120" s="28"/>
      <c r="ADG120" s="28"/>
      <c r="ADH120" s="28"/>
      <c r="ADI120" s="28"/>
      <c r="ADJ120" s="28"/>
      <c r="ADK120" s="28"/>
      <c r="ADL120" s="28"/>
      <c r="ADM120" s="28"/>
      <c r="ADN120" s="28"/>
      <c r="ADO120" s="28"/>
      <c r="ADP120" s="28"/>
      <c r="ADQ120" s="28"/>
      <c r="ADR120" s="28"/>
      <c r="ADS120" s="28"/>
      <c r="ADT120" s="28"/>
      <c r="ADU120" s="28"/>
      <c r="ADV120" s="28"/>
      <c r="ADW120" s="28"/>
      <c r="ADX120" s="28"/>
      <c r="ADY120" s="28"/>
      <c r="ADZ120" s="28"/>
      <c r="AEA120" s="28"/>
      <c r="AEB120" s="28"/>
      <c r="AEC120" s="28"/>
      <c r="AED120" s="28"/>
      <c r="AEE120" s="28"/>
      <c r="AEF120" s="28"/>
      <c r="AEG120" s="28"/>
      <c r="AEH120" s="28"/>
      <c r="AEI120" s="28"/>
      <c r="AEJ120" s="28"/>
      <c r="AEK120" s="28"/>
      <c r="AEL120" s="28"/>
      <c r="AEM120" s="28"/>
      <c r="AEN120" s="28"/>
      <c r="AEO120" s="28"/>
      <c r="AEP120" s="28"/>
      <c r="AEQ120" s="28"/>
      <c r="AER120" s="28"/>
      <c r="AES120" s="28"/>
      <c r="AET120" s="28"/>
      <c r="AEU120" s="28"/>
      <c r="AEV120" s="28"/>
      <c r="AEW120" s="28"/>
      <c r="AEX120" s="28"/>
      <c r="AEY120" s="28"/>
      <c r="AEZ120" s="28"/>
      <c r="AFA120" s="28"/>
      <c r="AFB120" s="28"/>
      <c r="AFC120" s="28"/>
      <c r="AFD120" s="28"/>
      <c r="AFE120" s="28"/>
      <c r="AFF120" s="28"/>
      <c r="AFG120" s="28"/>
      <c r="AFH120" s="28"/>
      <c r="AFI120" s="28"/>
      <c r="AFJ120" s="28"/>
      <c r="AFK120" s="28"/>
      <c r="AFL120" s="28"/>
      <c r="AFM120" s="28"/>
      <c r="AFN120" s="28"/>
      <c r="AFO120" s="28"/>
      <c r="AFP120" s="28"/>
      <c r="AFQ120" s="28"/>
      <c r="AFR120" s="28"/>
      <c r="AFS120" s="28"/>
      <c r="AFT120" s="28"/>
      <c r="AFU120" s="28"/>
      <c r="AFV120" s="28"/>
      <c r="AFW120" s="28"/>
      <c r="AFX120" s="28"/>
      <c r="AFY120" s="28"/>
      <c r="AFZ120" s="28"/>
      <c r="AGA120" s="28"/>
      <c r="AGB120" s="28"/>
      <c r="AGC120" s="28"/>
      <c r="AGD120" s="28"/>
      <c r="AGE120" s="28"/>
      <c r="AGF120" s="28"/>
      <c r="AGG120" s="28"/>
      <c r="AGH120" s="28"/>
      <c r="AGI120" s="28"/>
      <c r="AGJ120" s="28"/>
      <c r="AGK120" s="28"/>
      <c r="AGL120" s="28"/>
      <c r="AGM120" s="28"/>
      <c r="AGN120" s="28"/>
      <c r="AGO120" s="28"/>
      <c r="AGP120" s="28"/>
      <c r="AGQ120" s="28"/>
      <c r="AGR120" s="28"/>
      <c r="AGS120" s="28"/>
      <c r="AGT120" s="28"/>
      <c r="AGU120" s="28"/>
      <c r="AGV120" s="28"/>
      <c r="AGW120" s="28"/>
      <c r="AGX120" s="28"/>
      <c r="AGY120" s="28"/>
      <c r="AGZ120" s="28"/>
      <c r="AHA120" s="28"/>
      <c r="AHB120" s="28"/>
      <c r="AHC120" s="28"/>
      <c r="AHD120" s="28"/>
      <c r="AHE120" s="28"/>
      <c r="AHF120" s="28"/>
      <c r="AHG120" s="28"/>
      <c r="AHH120" s="28"/>
      <c r="AHI120" s="28"/>
      <c r="AHJ120" s="28"/>
      <c r="AHK120" s="28"/>
      <c r="AHL120" s="28"/>
      <c r="AHM120" s="28"/>
      <c r="AHN120" s="28"/>
      <c r="AHO120" s="28"/>
      <c r="AHP120" s="28"/>
      <c r="AHQ120" s="28"/>
      <c r="AHR120" s="28"/>
      <c r="AHS120" s="28"/>
      <c r="AHT120" s="28"/>
      <c r="AHU120" s="28"/>
      <c r="AHV120" s="28"/>
      <c r="AHW120" s="28"/>
      <c r="AHX120" s="28"/>
      <c r="AHY120" s="28"/>
      <c r="AHZ120" s="28"/>
      <c r="AIA120" s="28"/>
      <c r="AIB120" s="28"/>
      <c r="AIC120" s="28"/>
      <c r="AID120" s="28"/>
      <c r="AIE120" s="28"/>
      <c r="AIF120" s="28"/>
      <c r="AIG120" s="28"/>
      <c r="AIH120" s="28"/>
      <c r="AII120" s="28"/>
      <c r="AIJ120" s="28"/>
      <c r="AIK120" s="28"/>
      <c r="AIL120" s="28"/>
      <c r="AIM120" s="28"/>
      <c r="AIN120" s="28"/>
      <c r="AIO120" s="28"/>
      <c r="AIP120" s="28"/>
      <c r="AIQ120" s="28"/>
      <c r="AIR120" s="28"/>
      <c r="AIS120" s="28"/>
      <c r="AIT120" s="28"/>
      <c r="AIU120" s="28"/>
      <c r="AIV120" s="28"/>
      <c r="AIW120" s="28"/>
      <c r="AIX120" s="28"/>
      <c r="AIY120" s="28"/>
      <c r="AIZ120" s="28"/>
      <c r="AJA120" s="28"/>
      <c r="AJB120" s="28"/>
      <c r="AJC120" s="28"/>
      <c r="AJD120" s="28"/>
      <c r="AJE120" s="28"/>
      <c r="AJF120" s="28"/>
      <c r="AJG120" s="28"/>
      <c r="AJH120" s="28"/>
      <c r="AJI120" s="28"/>
      <c r="AJJ120" s="28"/>
      <c r="AJK120" s="28"/>
      <c r="AJL120" s="28"/>
      <c r="AJM120" s="28"/>
      <c r="AJN120" s="28"/>
      <c r="AJO120" s="28"/>
      <c r="AJP120" s="28"/>
      <c r="AJQ120" s="28"/>
      <c r="AJR120" s="28"/>
      <c r="AJS120" s="28"/>
      <c r="AJT120" s="28"/>
      <c r="AJU120" s="28"/>
      <c r="AJV120" s="28"/>
      <c r="AJW120" s="28"/>
      <c r="AJX120" s="28"/>
      <c r="AJY120" s="28"/>
      <c r="AJZ120" s="28"/>
      <c r="AKA120" s="28"/>
      <c r="AKB120" s="28"/>
      <c r="AKC120" s="28"/>
      <c r="AKD120" s="28"/>
      <c r="AKE120" s="28"/>
      <c r="AKF120" s="28"/>
      <c r="AKG120" s="28"/>
      <c r="AKH120" s="28"/>
      <c r="AKI120" s="28"/>
      <c r="AKJ120" s="28"/>
      <c r="AKK120" s="28"/>
      <c r="AKL120" s="28"/>
      <c r="AKM120" s="28"/>
      <c r="AKN120" s="28"/>
      <c r="AKO120" s="28"/>
      <c r="AKP120" s="28"/>
      <c r="AKQ120" s="28"/>
      <c r="AKR120" s="28"/>
      <c r="AKS120" s="28"/>
      <c r="AKT120" s="28"/>
      <c r="AKU120" s="28"/>
      <c r="AKV120" s="28"/>
      <c r="AKW120" s="28"/>
      <c r="AKX120" s="28"/>
      <c r="AKY120" s="28"/>
      <c r="AKZ120" s="28"/>
      <c r="ALA120" s="28"/>
      <c r="ALB120" s="28"/>
      <c r="ALC120" s="28"/>
      <c r="ALD120" s="28"/>
      <c r="ALE120" s="28"/>
      <c r="ALF120" s="28"/>
      <c r="ALG120" s="28"/>
      <c r="ALH120" s="28"/>
      <c r="ALI120" s="28"/>
      <c r="ALJ120" s="28"/>
      <c r="ALK120" s="28"/>
      <c r="ALL120" s="28"/>
      <c r="ALM120" s="28"/>
      <c r="ALN120" s="28"/>
      <c r="ALO120" s="28"/>
      <c r="ALP120" s="28"/>
      <c r="ALQ120" s="28"/>
      <c r="ALR120" s="28"/>
      <c r="ALS120" s="28"/>
      <c r="ALT120" s="28"/>
      <c r="ALU120" s="28"/>
      <c r="ALV120" s="28"/>
      <c r="ALW120" s="28"/>
      <c r="ALX120" s="28"/>
      <c r="ALY120" s="28"/>
      <c r="ALZ120" s="28"/>
      <c r="AMA120" s="28"/>
      <c r="AMB120" s="28"/>
      <c r="AMC120" s="28"/>
      <c r="AMD120" s="28"/>
      <c r="AME120" s="28"/>
      <c r="AMF120" s="28"/>
      <c r="AMG120" s="28"/>
      <c r="AMH120" s="28"/>
      <c r="AMI120" s="28"/>
      <c r="AMJ120" s="28"/>
      <c r="AMK120" s="28"/>
      <c r="AML120" s="28"/>
      <c r="AMM120" s="28"/>
      <c r="AMN120" s="28"/>
      <c r="AMO120" s="28"/>
      <c r="AMP120" s="28"/>
      <c r="AMQ120" s="28"/>
      <c r="AMR120" s="28"/>
      <c r="AMS120" s="28"/>
      <c r="AMT120" s="28"/>
      <c r="AMU120" s="28"/>
      <c r="AMV120" s="28"/>
      <c r="AMW120" s="28"/>
      <c r="AMX120" s="28"/>
      <c r="AMY120" s="28"/>
      <c r="AMZ120" s="28"/>
      <c r="ANA120" s="28"/>
      <c r="ANB120" s="28"/>
      <c r="ANC120" s="28"/>
      <c r="AND120" s="28"/>
      <c r="ANE120" s="28"/>
      <c r="ANF120" s="28"/>
      <c r="ANG120" s="28"/>
      <c r="ANH120" s="28"/>
      <c r="ANI120" s="28"/>
      <c r="ANJ120" s="28"/>
      <c r="ANK120" s="28"/>
      <c r="ANL120" s="28"/>
      <c r="ANM120" s="28"/>
      <c r="ANN120" s="28"/>
      <c r="ANO120" s="28"/>
      <c r="ANP120" s="28"/>
      <c r="ANQ120" s="28"/>
      <c r="ANR120" s="28"/>
      <c r="ANS120" s="28"/>
      <c r="ANT120" s="28"/>
      <c r="ANU120" s="28"/>
      <c r="ANV120" s="28"/>
      <c r="ANW120" s="28"/>
      <c r="ANX120" s="28"/>
      <c r="ANY120" s="28"/>
      <c r="ANZ120" s="28"/>
      <c r="AOA120" s="28"/>
      <c r="AOB120" s="28"/>
      <c r="AOC120" s="28"/>
      <c r="AOD120" s="28"/>
      <c r="AOE120" s="28"/>
      <c r="AOF120" s="28"/>
      <c r="AOG120" s="28"/>
      <c r="AOH120" s="28"/>
      <c r="AOI120" s="28"/>
      <c r="AOJ120" s="28"/>
      <c r="AOK120" s="28"/>
      <c r="AOL120" s="28"/>
      <c r="AOM120" s="28"/>
      <c r="AON120" s="28"/>
      <c r="AOO120" s="28"/>
      <c r="AOP120" s="28"/>
      <c r="AOQ120" s="28"/>
      <c r="AOR120" s="28"/>
      <c r="AOS120" s="28"/>
      <c r="AOT120" s="28"/>
      <c r="AOU120" s="28"/>
      <c r="AOV120" s="28"/>
      <c r="AOW120" s="28"/>
      <c r="AOX120" s="28"/>
      <c r="AOY120" s="28"/>
      <c r="AOZ120" s="28"/>
      <c r="APA120" s="28"/>
      <c r="APB120" s="28"/>
      <c r="APC120" s="28"/>
      <c r="APD120" s="28"/>
      <c r="APE120" s="28"/>
      <c r="APF120" s="28"/>
      <c r="APG120" s="28"/>
      <c r="APH120" s="28"/>
      <c r="API120" s="28"/>
      <c r="APJ120" s="28"/>
      <c r="APK120" s="28"/>
      <c r="APL120" s="28"/>
      <c r="APM120" s="28"/>
      <c r="APN120" s="28"/>
      <c r="APO120" s="28"/>
      <c r="APP120" s="28"/>
      <c r="APQ120" s="28"/>
      <c r="APR120" s="28"/>
      <c r="APS120" s="28"/>
      <c r="APT120" s="28"/>
      <c r="APU120" s="28"/>
      <c r="APV120" s="28"/>
      <c r="APW120" s="28"/>
      <c r="APX120" s="28"/>
      <c r="APY120" s="28"/>
      <c r="APZ120" s="28"/>
      <c r="AQA120" s="28"/>
      <c r="AQB120" s="28"/>
      <c r="AQC120" s="28"/>
      <c r="AQD120" s="28"/>
      <c r="AQE120" s="28"/>
      <c r="AQF120" s="28"/>
      <c r="AQG120" s="28"/>
      <c r="AQH120" s="28"/>
      <c r="AQI120" s="28"/>
      <c r="AQJ120" s="28"/>
      <c r="AQK120" s="28"/>
      <c r="AQL120" s="28"/>
      <c r="AQM120" s="28"/>
      <c r="AQN120" s="28"/>
      <c r="AQO120" s="28"/>
      <c r="AQP120" s="28"/>
      <c r="AQQ120" s="28"/>
      <c r="AQR120" s="28"/>
      <c r="AQS120" s="28"/>
      <c r="AQT120" s="28"/>
      <c r="AQU120" s="28"/>
      <c r="AQV120" s="28"/>
      <c r="AQW120" s="28"/>
      <c r="AQX120" s="28"/>
      <c r="AQY120" s="28"/>
      <c r="AQZ120" s="28"/>
      <c r="ARA120" s="28"/>
      <c r="ARB120" s="28"/>
      <c r="ARC120" s="28"/>
      <c r="ARD120" s="28"/>
      <c r="ARE120" s="28"/>
      <c r="ARF120" s="28"/>
      <c r="ARG120" s="28"/>
      <c r="ARH120" s="28"/>
      <c r="ARI120" s="28"/>
      <c r="ARJ120" s="28"/>
      <c r="ARK120" s="28"/>
      <c r="ARL120" s="28"/>
      <c r="ARM120" s="28"/>
      <c r="ARN120" s="28"/>
      <c r="ARO120" s="28"/>
      <c r="ARP120" s="28"/>
      <c r="ARQ120" s="28"/>
      <c r="ARR120" s="28"/>
      <c r="ARS120" s="28"/>
      <c r="ART120" s="28"/>
      <c r="ARU120" s="28"/>
      <c r="ARV120" s="28"/>
      <c r="ARW120" s="28"/>
      <c r="ARX120" s="28"/>
      <c r="ARY120" s="28"/>
      <c r="ARZ120" s="28"/>
      <c r="ASA120" s="28"/>
      <c r="ASB120" s="28"/>
      <c r="ASC120" s="28"/>
      <c r="ASD120" s="28"/>
      <c r="ASE120" s="28"/>
      <c r="ASF120" s="28"/>
      <c r="ASG120" s="28"/>
      <c r="ASH120" s="28"/>
      <c r="ASI120" s="28"/>
      <c r="ASJ120" s="28"/>
      <c r="ASK120" s="28"/>
      <c r="ASL120" s="28"/>
      <c r="ASM120" s="28"/>
      <c r="ASN120" s="28"/>
      <c r="ASO120" s="28"/>
      <c r="ASP120" s="28"/>
      <c r="ASQ120" s="28"/>
      <c r="ASR120" s="28"/>
      <c r="ASS120" s="28"/>
      <c r="AST120" s="28"/>
      <c r="ASU120" s="28"/>
      <c r="ASV120" s="28"/>
      <c r="ASW120" s="28"/>
      <c r="ASX120" s="28"/>
      <c r="ASY120" s="28"/>
      <c r="ASZ120" s="28"/>
      <c r="ATA120" s="28"/>
      <c r="ATB120" s="28"/>
      <c r="ATC120" s="28"/>
      <c r="ATD120" s="28"/>
      <c r="ATE120" s="28"/>
      <c r="ATF120" s="28"/>
      <c r="ATG120" s="28"/>
      <c r="ATH120" s="28"/>
      <c r="ATI120" s="28"/>
      <c r="ATJ120" s="28"/>
      <c r="ATK120" s="28"/>
      <c r="ATL120" s="28"/>
    </row>
    <row r="121" spans="1:1208" x14ac:dyDescent="0.25">
      <c r="A121" s="70"/>
      <c r="B121" s="191" t="str">
        <f>Budget!B121</f>
        <v>Subawardee 1 
(overwrite this cell)</v>
      </c>
      <c r="C121" s="77" t="s">
        <v>154</v>
      </c>
      <c r="D121" s="77"/>
      <c r="E121" s="77"/>
      <c r="F121" s="78"/>
      <c r="G121" s="78"/>
      <c r="H121" s="77"/>
      <c r="I121" s="77"/>
      <c r="J121" s="77"/>
      <c r="K121" s="77"/>
      <c r="L121" s="77"/>
      <c r="M121" s="112"/>
      <c r="N121" s="112"/>
      <c r="O121" s="112"/>
      <c r="P121" s="112"/>
      <c r="Q121" s="112"/>
      <c r="R121" s="79">
        <f>SUM(M121:Q121)</f>
        <v>0</v>
      </c>
      <c r="S121" s="71"/>
    </row>
    <row r="122" spans="1:1208" x14ac:dyDescent="0.25">
      <c r="A122" s="70"/>
      <c r="B122" s="192">
        <f>Budget!B122</f>
        <v>0</v>
      </c>
      <c r="C122" s="3" t="s">
        <v>155</v>
      </c>
      <c r="M122" s="32"/>
      <c r="N122" s="32"/>
      <c r="O122" s="32"/>
      <c r="P122" s="32"/>
      <c r="Q122" s="32"/>
      <c r="R122" s="80">
        <f t="shared" ref="R122:R138" si="57">SUM(M122:Q122)</f>
        <v>0</v>
      </c>
      <c r="S122" s="71"/>
    </row>
    <row r="123" spans="1:1208" ht="15.75" thickBot="1" x14ac:dyDescent="0.3">
      <c r="A123" s="70">
        <v>7271</v>
      </c>
      <c r="B123" s="193">
        <f>Budget!B123</f>
        <v>0</v>
      </c>
      <c r="C123" s="86" t="s">
        <v>156</v>
      </c>
      <c r="D123" s="86"/>
      <c r="E123" s="86"/>
      <c r="F123" s="87"/>
      <c r="G123" s="87"/>
      <c r="H123" s="86"/>
      <c r="I123" s="86"/>
      <c r="J123" s="86"/>
      <c r="K123" s="86"/>
      <c r="L123" s="86"/>
      <c r="M123" s="87">
        <f>SUM(M121:M122)</f>
        <v>0</v>
      </c>
      <c r="N123" s="87">
        <f t="shared" ref="N123:Q123" si="58">SUM(N121:N122)</f>
        <v>0</v>
      </c>
      <c r="O123" s="87">
        <f t="shared" si="58"/>
        <v>0</v>
      </c>
      <c r="P123" s="87">
        <f t="shared" si="58"/>
        <v>0</v>
      </c>
      <c r="Q123" s="87">
        <f t="shared" si="58"/>
        <v>0</v>
      </c>
      <c r="R123" s="88">
        <f t="shared" si="57"/>
        <v>0</v>
      </c>
      <c r="S123" s="71"/>
    </row>
    <row r="124" spans="1:1208" x14ac:dyDescent="0.25">
      <c r="A124" s="70"/>
      <c r="B124" s="191" t="str">
        <f>Budget!B124</f>
        <v>Subawardee 2 
(overwrite this cell)</v>
      </c>
      <c r="C124" s="77" t="s">
        <v>154</v>
      </c>
      <c r="D124" s="77"/>
      <c r="E124" s="77"/>
      <c r="F124" s="78"/>
      <c r="G124" s="78"/>
      <c r="H124" s="77"/>
      <c r="I124" s="77"/>
      <c r="J124" s="77"/>
      <c r="K124" s="77"/>
      <c r="L124" s="77"/>
      <c r="M124" s="112"/>
      <c r="N124" s="112"/>
      <c r="O124" s="112"/>
      <c r="P124" s="112"/>
      <c r="Q124" s="112"/>
      <c r="R124" s="79">
        <f t="shared" si="57"/>
        <v>0</v>
      </c>
      <c r="S124" s="71"/>
    </row>
    <row r="125" spans="1:1208" x14ac:dyDescent="0.25">
      <c r="A125" s="70"/>
      <c r="B125" s="192">
        <f>Budget!B125</f>
        <v>0</v>
      </c>
      <c r="C125" s="3" t="s">
        <v>155</v>
      </c>
      <c r="M125" s="32"/>
      <c r="N125" s="32"/>
      <c r="O125" s="32"/>
      <c r="P125" s="32"/>
      <c r="Q125" s="32"/>
      <c r="R125" s="80">
        <f t="shared" si="57"/>
        <v>0</v>
      </c>
      <c r="S125" s="71"/>
    </row>
    <row r="126" spans="1:1208" ht="15.75" thickBot="1" x14ac:dyDescent="0.3">
      <c r="A126" s="70">
        <v>7272</v>
      </c>
      <c r="B126" s="193">
        <f>Budget!B126</f>
        <v>0</v>
      </c>
      <c r="C126" s="86" t="s">
        <v>156</v>
      </c>
      <c r="D126" s="86"/>
      <c r="E126" s="86"/>
      <c r="F126" s="87"/>
      <c r="G126" s="87"/>
      <c r="H126" s="86"/>
      <c r="I126" s="86"/>
      <c r="J126" s="86"/>
      <c r="K126" s="86"/>
      <c r="L126" s="86"/>
      <c r="M126" s="87">
        <f>SUM(M124:M125)</f>
        <v>0</v>
      </c>
      <c r="N126" s="87">
        <f t="shared" ref="N126:Q126" si="59">SUM(N124:N125)</f>
        <v>0</v>
      </c>
      <c r="O126" s="87">
        <f t="shared" si="59"/>
        <v>0</v>
      </c>
      <c r="P126" s="87">
        <f t="shared" si="59"/>
        <v>0</v>
      </c>
      <c r="Q126" s="87">
        <f t="shared" si="59"/>
        <v>0</v>
      </c>
      <c r="R126" s="88">
        <f t="shared" si="57"/>
        <v>0</v>
      </c>
      <c r="S126" s="71"/>
    </row>
    <row r="127" spans="1:1208" x14ac:dyDescent="0.25">
      <c r="A127" s="70"/>
      <c r="B127" s="191" t="str">
        <f>Budget!B127</f>
        <v>Subawardee 3 
(overwrite this cell)</v>
      </c>
      <c r="C127" s="77" t="s">
        <v>154</v>
      </c>
      <c r="D127" s="77"/>
      <c r="E127" s="77"/>
      <c r="F127" s="78"/>
      <c r="G127" s="78"/>
      <c r="H127" s="77"/>
      <c r="I127" s="77"/>
      <c r="J127" s="77"/>
      <c r="K127" s="77"/>
      <c r="L127" s="77"/>
      <c r="M127" s="112"/>
      <c r="N127" s="112"/>
      <c r="O127" s="112"/>
      <c r="P127" s="112"/>
      <c r="Q127" s="112"/>
      <c r="R127" s="79">
        <f t="shared" si="57"/>
        <v>0</v>
      </c>
      <c r="S127" s="71"/>
    </row>
    <row r="128" spans="1:1208" x14ac:dyDescent="0.25">
      <c r="A128" s="70"/>
      <c r="B128" s="192">
        <f>Budget!B128</f>
        <v>0</v>
      </c>
      <c r="C128" s="3" t="s">
        <v>155</v>
      </c>
      <c r="M128" s="32"/>
      <c r="N128" s="32"/>
      <c r="O128" s="32"/>
      <c r="P128" s="32"/>
      <c r="Q128" s="32"/>
      <c r="R128" s="80">
        <f t="shared" si="57"/>
        <v>0</v>
      </c>
      <c r="S128" s="71"/>
    </row>
    <row r="129" spans="1:1208" ht="15.75" thickBot="1" x14ac:dyDescent="0.3">
      <c r="A129" s="70">
        <v>7273</v>
      </c>
      <c r="B129" s="193">
        <f>Budget!B129</f>
        <v>0</v>
      </c>
      <c r="C129" s="86" t="s">
        <v>156</v>
      </c>
      <c r="D129" s="86"/>
      <c r="E129" s="86"/>
      <c r="F129" s="87"/>
      <c r="G129" s="87"/>
      <c r="H129" s="86"/>
      <c r="I129" s="86"/>
      <c r="J129" s="86"/>
      <c r="K129" s="86"/>
      <c r="L129" s="86"/>
      <c r="M129" s="87">
        <f>SUM(M127:M128)</f>
        <v>0</v>
      </c>
      <c r="N129" s="87">
        <f t="shared" ref="N129:Q129" si="60">SUM(N127:N128)</f>
        <v>0</v>
      </c>
      <c r="O129" s="87">
        <f t="shared" si="60"/>
        <v>0</v>
      </c>
      <c r="P129" s="87">
        <f t="shared" si="60"/>
        <v>0</v>
      </c>
      <c r="Q129" s="87">
        <f t="shared" si="60"/>
        <v>0</v>
      </c>
      <c r="R129" s="88">
        <f t="shared" si="57"/>
        <v>0</v>
      </c>
      <c r="S129" s="71"/>
    </row>
    <row r="130" spans="1:1208" x14ac:dyDescent="0.25">
      <c r="A130" s="70"/>
      <c r="B130" s="191" t="str">
        <f>Budget!B130</f>
        <v>Subawardee 4 
(overwrite this cell)</v>
      </c>
      <c r="C130" s="77" t="s">
        <v>154</v>
      </c>
      <c r="D130" s="77"/>
      <c r="E130" s="77"/>
      <c r="F130" s="78"/>
      <c r="G130" s="78"/>
      <c r="H130" s="77"/>
      <c r="I130" s="77"/>
      <c r="J130" s="77"/>
      <c r="K130" s="77"/>
      <c r="L130" s="77"/>
      <c r="M130" s="112"/>
      <c r="N130" s="112"/>
      <c r="O130" s="112"/>
      <c r="P130" s="112"/>
      <c r="Q130" s="112"/>
      <c r="R130" s="79">
        <f t="shared" si="57"/>
        <v>0</v>
      </c>
      <c r="S130" s="71"/>
    </row>
    <row r="131" spans="1:1208" x14ac:dyDescent="0.25">
      <c r="A131" s="70"/>
      <c r="B131" s="192">
        <f>Budget!B131</f>
        <v>0</v>
      </c>
      <c r="C131" s="3" t="s">
        <v>155</v>
      </c>
      <c r="M131" s="32"/>
      <c r="N131" s="32"/>
      <c r="O131" s="32"/>
      <c r="P131" s="32"/>
      <c r="Q131" s="32"/>
      <c r="R131" s="80">
        <f t="shared" si="57"/>
        <v>0</v>
      </c>
      <c r="S131" s="71"/>
    </row>
    <row r="132" spans="1:1208" ht="15.75" thickBot="1" x14ac:dyDescent="0.3">
      <c r="A132" s="70">
        <v>7274</v>
      </c>
      <c r="B132" s="193">
        <f>Budget!B132</f>
        <v>0</v>
      </c>
      <c r="C132" s="86" t="s">
        <v>156</v>
      </c>
      <c r="D132" s="86"/>
      <c r="E132" s="86"/>
      <c r="F132" s="87"/>
      <c r="G132" s="87"/>
      <c r="H132" s="86"/>
      <c r="I132" s="86"/>
      <c r="J132" s="86"/>
      <c r="K132" s="86"/>
      <c r="L132" s="86"/>
      <c r="M132" s="87">
        <f>SUM(M130:M131)</f>
        <v>0</v>
      </c>
      <c r="N132" s="87">
        <f t="shared" ref="N132:Q132" si="61">SUM(N130:N131)</f>
        <v>0</v>
      </c>
      <c r="O132" s="87">
        <f t="shared" si="61"/>
        <v>0</v>
      </c>
      <c r="P132" s="87">
        <f t="shared" si="61"/>
        <v>0</v>
      </c>
      <c r="Q132" s="87">
        <f t="shared" si="61"/>
        <v>0</v>
      </c>
      <c r="R132" s="88">
        <f t="shared" si="57"/>
        <v>0</v>
      </c>
      <c r="S132" s="71"/>
    </row>
    <row r="133" spans="1:1208" x14ac:dyDescent="0.25">
      <c r="A133" s="70"/>
      <c r="B133" s="191" t="str">
        <f>Budget!B133</f>
        <v>Subawardee 5 
(overwrite this cell)</v>
      </c>
      <c r="C133" s="77" t="s">
        <v>154</v>
      </c>
      <c r="D133" s="77"/>
      <c r="E133" s="77"/>
      <c r="F133" s="78"/>
      <c r="G133" s="78"/>
      <c r="H133" s="77"/>
      <c r="I133" s="77"/>
      <c r="J133" s="77"/>
      <c r="K133" s="77"/>
      <c r="L133" s="77"/>
      <c r="M133" s="112"/>
      <c r="N133" s="112"/>
      <c r="O133" s="112"/>
      <c r="P133" s="112"/>
      <c r="Q133" s="112"/>
      <c r="R133" s="79">
        <f t="shared" si="57"/>
        <v>0</v>
      </c>
      <c r="S133" s="71"/>
    </row>
    <row r="134" spans="1:1208" x14ac:dyDescent="0.25">
      <c r="A134" s="70"/>
      <c r="B134" s="192">
        <f>Budget!B134</f>
        <v>0</v>
      </c>
      <c r="C134" s="3" t="s">
        <v>155</v>
      </c>
      <c r="M134" s="32"/>
      <c r="N134" s="32"/>
      <c r="O134" s="32"/>
      <c r="P134" s="32"/>
      <c r="Q134" s="32"/>
      <c r="R134" s="80">
        <f t="shared" si="57"/>
        <v>0</v>
      </c>
      <c r="S134" s="71"/>
    </row>
    <row r="135" spans="1:1208" ht="15.75" thickBot="1" x14ac:dyDescent="0.3">
      <c r="A135" s="70">
        <v>7275</v>
      </c>
      <c r="B135" s="193">
        <f>Budget!B135</f>
        <v>0</v>
      </c>
      <c r="C135" s="86" t="s">
        <v>156</v>
      </c>
      <c r="D135" s="86"/>
      <c r="E135" s="86"/>
      <c r="F135" s="87"/>
      <c r="G135" s="87"/>
      <c r="H135" s="86"/>
      <c r="I135" s="86"/>
      <c r="J135" s="86"/>
      <c r="K135" s="86"/>
      <c r="L135" s="86"/>
      <c r="M135" s="87">
        <f>SUM(M133:M134)</f>
        <v>0</v>
      </c>
      <c r="N135" s="87">
        <f t="shared" ref="N135:Q135" si="62">SUM(N133:N134)</f>
        <v>0</v>
      </c>
      <c r="O135" s="87">
        <f t="shared" si="62"/>
        <v>0</v>
      </c>
      <c r="P135" s="87">
        <f t="shared" si="62"/>
        <v>0</v>
      </c>
      <c r="Q135" s="87">
        <f t="shared" si="62"/>
        <v>0</v>
      </c>
      <c r="R135" s="88">
        <f t="shared" si="57"/>
        <v>0</v>
      </c>
      <c r="S135" s="71"/>
    </row>
    <row r="136" spans="1:1208" x14ac:dyDescent="0.25">
      <c r="A136" s="70"/>
      <c r="B136" s="191" t="str">
        <f>Budget!B136</f>
        <v>Subawardee 6 
(overwrite this cell)</v>
      </c>
      <c r="C136" s="77" t="s">
        <v>154</v>
      </c>
      <c r="D136" s="77"/>
      <c r="E136" s="77"/>
      <c r="F136" s="78"/>
      <c r="G136" s="78"/>
      <c r="H136" s="77"/>
      <c r="I136" s="77"/>
      <c r="J136" s="77"/>
      <c r="K136" s="77"/>
      <c r="L136" s="77"/>
      <c r="M136" s="112"/>
      <c r="N136" s="112"/>
      <c r="O136" s="112"/>
      <c r="P136" s="112"/>
      <c r="Q136" s="112"/>
      <c r="R136" s="79">
        <f t="shared" si="57"/>
        <v>0</v>
      </c>
      <c r="S136" s="71"/>
    </row>
    <row r="137" spans="1:1208" x14ac:dyDescent="0.25">
      <c r="A137" s="70"/>
      <c r="B137" s="192">
        <f>Budget!B137</f>
        <v>0</v>
      </c>
      <c r="C137" s="3" t="s">
        <v>155</v>
      </c>
      <c r="M137" s="32"/>
      <c r="N137" s="32"/>
      <c r="O137" s="32"/>
      <c r="P137" s="32"/>
      <c r="Q137" s="32"/>
      <c r="R137" s="80">
        <f t="shared" si="57"/>
        <v>0</v>
      </c>
      <c r="S137" s="71"/>
    </row>
    <row r="138" spans="1:1208" ht="15.75" thickBot="1" x14ac:dyDescent="0.3">
      <c r="A138" s="70">
        <v>7276</v>
      </c>
      <c r="B138" s="193">
        <f>Budget!B138</f>
        <v>0</v>
      </c>
      <c r="C138" s="86" t="s">
        <v>156</v>
      </c>
      <c r="D138" s="86"/>
      <c r="E138" s="86"/>
      <c r="F138" s="87"/>
      <c r="G138" s="87"/>
      <c r="H138" s="86"/>
      <c r="I138" s="86"/>
      <c r="J138" s="86"/>
      <c r="K138" s="86"/>
      <c r="L138" s="86"/>
      <c r="M138" s="87">
        <f>SUM(M136:M137)</f>
        <v>0</v>
      </c>
      <c r="N138" s="87">
        <f t="shared" ref="N138:Q138" si="63">SUM(N136:N137)</f>
        <v>0</v>
      </c>
      <c r="O138" s="87">
        <f t="shared" si="63"/>
        <v>0</v>
      </c>
      <c r="P138" s="87">
        <f t="shared" si="63"/>
        <v>0</v>
      </c>
      <c r="Q138" s="87">
        <f t="shared" si="63"/>
        <v>0</v>
      </c>
      <c r="R138" s="88">
        <f t="shared" si="57"/>
        <v>0</v>
      </c>
      <c r="S138" s="71"/>
    </row>
    <row r="139" spans="1:1208" x14ac:dyDescent="0.25">
      <c r="A139" s="70"/>
      <c r="B139" s="188" t="s">
        <v>158</v>
      </c>
      <c r="C139" s="81" t="s">
        <v>154</v>
      </c>
      <c r="D139" s="81"/>
      <c r="E139" s="81"/>
      <c r="F139" s="82"/>
      <c r="G139" s="82"/>
      <c r="H139" s="81"/>
      <c r="I139" s="81"/>
      <c r="J139" s="81"/>
      <c r="K139" s="81"/>
      <c r="L139" s="81"/>
      <c r="M139" s="82">
        <f>M121+M124+M127+M130+M133+M136</f>
        <v>0</v>
      </c>
      <c r="N139" s="82">
        <f t="shared" ref="N139:Q141" si="64">N121+N124+N127+N130+N133+N136</f>
        <v>0</v>
      </c>
      <c r="O139" s="82">
        <f t="shared" si="64"/>
        <v>0</v>
      </c>
      <c r="P139" s="82">
        <f t="shared" si="64"/>
        <v>0</v>
      </c>
      <c r="Q139" s="82">
        <f>Q121+Q124+Q127+Q130+Q133+Q136</f>
        <v>0</v>
      </c>
      <c r="R139" s="82">
        <f>R121+R124+R127+R130+R133+R136</f>
        <v>0</v>
      </c>
      <c r="S139" s="71"/>
    </row>
    <row r="140" spans="1:1208" x14ac:dyDescent="0.25">
      <c r="A140" s="70"/>
      <c r="B140" s="189"/>
      <c r="C140" s="51" t="s">
        <v>155</v>
      </c>
      <c r="D140" s="51"/>
      <c r="E140" s="51"/>
      <c r="F140" s="52"/>
      <c r="G140" s="52"/>
      <c r="H140" s="51"/>
      <c r="I140" s="51"/>
      <c r="J140" s="51"/>
      <c r="K140" s="51"/>
      <c r="L140" s="51"/>
      <c r="M140" s="52">
        <f>M122+M125+M128+M131+M134+M137</f>
        <v>0</v>
      </c>
      <c r="N140" s="52">
        <f t="shared" si="64"/>
        <v>0</v>
      </c>
      <c r="O140" s="52">
        <f t="shared" si="64"/>
        <v>0</v>
      </c>
      <c r="P140" s="52">
        <f t="shared" si="64"/>
        <v>0</v>
      </c>
      <c r="Q140" s="52">
        <f t="shared" si="64"/>
        <v>0</v>
      </c>
      <c r="R140" s="52">
        <f>R122+R125+R128+R131+R134+R137</f>
        <v>0</v>
      </c>
      <c r="S140" s="71"/>
    </row>
    <row r="141" spans="1:1208" ht="15.75" thickBot="1" x14ac:dyDescent="0.3">
      <c r="A141" s="70"/>
      <c r="B141" s="190"/>
      <c r="C141" s="83" t="s">
        <v>156</v>
      </c>
      <c r="D141" s="84"/>
      <c r="E141" s="84"/>
      <c r="F141" s="85"/>
      <c r="G141" s="85"/>
      <c r="H141" s="84"/>
      <c r="I141" s="84"/>
      <c r="J141" s="84"/>
      <c r="K141" s="84"/>
      <c r="L141" s="84"/>
      <c r="M141" s="89">
        <f>M123+M126+M129+M132+M135+M138</f>
        <v>0</v>
      </c>
      <c r="N141" s="89">
        <f t="shared" si="64"/>
        <v>0</v>
      </c>
      <c r="O141" s="89">
        <f t="shared" si="64"/>
        <v>0</v>
      </c>
      <c r="P141" s="89">
        <f t="shared" si="64"/>
        <v>0</v>
      </c>
      <c r="Q141" s="89">
        <f t="shared" si="64"/>
        <v>0</v>
      </c>
      <c r="R141" s="89">
        <f>R123+R126+R129+R132+R135+R138</f>
        <v>0</v>
      </c>
      <c r="S141" s="90">
        <f>SUM(M141:Q141)</f>
        <v>0</v>
      </c>
    </row>
    <row r="143" spans="1:1208" s="4" customFormat="1" x14ac:dyDescent="0.25">
      <c r="B143" s="54" t="s">
        <v>177</v>
      </c>
      <c r="C143" s="54"/>
      <c r="D143" s="54"/>
      <c r="E143" s="54"/>
      <c r="F143" s="55"/>
      <c r="G143" s="55"/>
      <c r="H143" s="54"/>
      <c r="I143" s="54"/>
      <c r="J143" s="54"/>
      <c r="K143" s="54"/>
      <c r="L143" s="54"/>
      <c r="M143" s="92">
        <f t="shared" ref="M143:R143" si="65">M76+M84+M92+M97+M105+M118+M141</f>
        <v>0</v>
      </c>
      <c r="N143" s="92">
        <f t="shared" si="65"/>
        <v>0</v>
      </c>
      <c r="O143" s="92">
        <f t="shared" si="65"/>
        <v>0</v>
      </c>
      <c r="P143" s="92">
        <f t="shared" si="65"/>
        <v>0</v>
      </c>
      <c r="Q143" s="92">
        <f t="shared" si="65"/>
        <v>0</v>
      </c>
      <c r="R143" s="92">
        <f t="shared" si="65"/>
        <v>0</v>
      </c>
      <c r="S143" s="37">
        <f>SUM(M143:Q143)</f>
        <v>0</v>
      </c>
      <c r="T143" s="28"/>
      <c r="U143" s="28"/>
      <c r="V143" s="28"/>
      <c r="W143" s="28"/>
      <c r="X143" s="28"/>
      <c r="Y143" s="28"/>
      <c r="Z143" s="28"/>
      <c r="AA143" s="28"/>
      <c r="AB143" s="28"/>
      <c r="AC143" s="28"/>
      <c r="AD143" s="28"/>
      <c r="AE143" s="28"/>
      <c r="AF143" s="28"/>
      <c r="AG143" s="28"/>
      <c r="AH143" s="28"/>
      <c r="AI143" s="28"/>
      <c r="AJ143" s="28"/>
      <c r="AK143" s="28"/>
      <c r="AL143" s="28"/>
      <c r="AM143" s="28"/>
      <c r="AN143" s="28"/>
      <c r="AO143" s="28"/>
      <c r="AP143" s="28"/>
      <c r="AQ143" s="28"/>
      <c r="AR143" s="28"/>
      <c r="AS143" s="28"/>
      <c r="AT143" s="28"/>
      <c r="AU143" s="28"/>
      <c r="AV143" s="28"/>
      <c r="AW143" s="28"/>
      <c r="AX143" s="28"/>
      <c r="AY143" s="28"/>
      <c r="AZ143" s="28"/>
      <c r="BA143" s="28"/>
      <c r="BB143" s="28"/>
      <c r="BC143" s="28"/>
      <c r="BD143" s="28"/>
      <c r="BE143" s="28"/>
      <c r="BF143" s="28"/>
      <c r="BG143" s="28"/>
      <c r="BH143" s="28"/>
      <c r="BI143" s="28"/>
      <c r="BJ143" s="28"/>
      <c r="BK143" s="28"/>
      <c r="BL143" s="28"/>
      <c r="BM143" s="28"/>
      <c r="BN143" s="28"/>
      <c r="BO143" s="28"/>
      <c r="BP143" s="28"/>
      <c r="BQ143" s="28"/>
      <c r="BR143" s="28"/>
      <c r="BS143" s="28"/>
      <c r="BT143" s="28"/>
      <c r="BU143" s="28"/>
      <c r="BV143" s="28"/>
      <c r="BW143" s="28"/>
      <c r="BX143" s="28"/>
      <c r="BY143" s="28"/>
      <c r="BZ143" s="28"/>
      <c r="CA143" s="28"/>
      <c r="CB143" s="28"/>
      <c r="CC143" s="28"/>
      <c r="CD143" s="28"/>
      <c r="CE143" s="28"/>
      <c r="CF143" s="28"/>
      <c r="CG143" s="28"/>
      <c r="CH143" s="28"/>
      <c r="CI143" s="28"/>
      <c r="CJ143" s="28"/>
      <c r="CK143" s="28"/>
      <c r="CL143" s="28"/>
      <c r="CM143" s="28"/>
      <c r="CN143" s="28"/>
      <c r="CO143" s="28"/>
      <c r="CP143" s="28"/>
      <c r="CQ143" s="28"/>
      <c r="CR143" s="28"/>
      <c r="CS143" s="28"/>
      <c r="CT143" s="28"/>
      <c r="CU143" s="28"/>
      <c r="CV143" s="28"/>
      <c r="CW143" s="28"/>
      <c r="CX143" s="28"/>
      <c r="CY143" s="28"/>
      <c r="CZ143" s="28"/>
      <c r="DA143" s="28"/>
      <c r="DB143" s="28"/>
      <c r="DC143" s="28"/>
      <c r="DD143" s="28"/>
      <c r="DE143" s="28"/>
      <c r="DF143" s="28"/>
      <c r="DG143" s="28"/>
      <c r="DH143" s="28"/>
      <c r="DI143" s="28"/>
      <c r="DJ143" s="28"/>
      <c r="DK143" s="28"/>
      <c r="DL143" s="28"/>
      <c r="DM143" s="28"/>
      <c r="DN143" s="28"/>
      <c r="DO143" s="28"/>
      <c r="DP143" s="28"/>
      <c r="DQ143" s="28"/>
      <c r="DR143" s="28"/>
      <c r="DS143" s="28"/>
      <c r="DT143" s="28"/>
      <c r="DU143" s="28"/>
      <c r="DV143" s="28"/>
      <c r="DW143" s="28"/>
      <c r="DX143" s="28"/>
      <c r="DY143" s="28"/>
      <c r="DZ143" s="28"/>
      <c r="EA143" s="28"/>
      <c r="EB143" s="28"/>
      <c r="EC143" s="28"/>
      <c r="ED143" s="28"/>
      <c r="EE143" s="28"/>
      <c r="EF143" s="28"/>
      <c r="EG143" s="28"/>
      <c r="EH143" s="28"/>
      <c r="EI143" s="28"/>
      <c r="EJ143" s="28"/>
      <c r="EK143" s="28"/>
      <c r="EL143" s="28"/>
      <c r="EM143" s="28"/>
      <c r="EN143" s="28"/>
      <c r="EO143" s="28"/>
      <c r="EP143" s="28"/>
      <c r="EQ143" s="28"/>
      <c r="ER143" s="28"/>
      <c r="ES143" s="28"/>
      <c r="ET143" s="28"/>
      <c r="EU143" s="28"/>
      <c r="EV143" s="28"/>
      <c r="EW143" s="28"/>
      <c r="EX143" s="28"/>
      <c r="EY143" s="28"/>
      <c r="EZ143" s="28"/>
      <c r="FA143" s="28"/>
      <c r="FB143" s="28"/>
      <c r="FC143" s="28"/>
      <c r="FD143" s="28"/>
      <c r="FE143" s="28"/>
      <c r="FF143" s="28"/>
      <c r="FG143" s="28"/>
      <c r="FH143" s="28"/>
      <c r="FI143" s="28"/>
      <c r="FJ143" s="28"/>
      <c r="FK143" s="28"/>
      <c r="FL143" s="28"/>
      <c r="FM143" s="28"/>
      <c r="FN143" s="28"/>
      <c r="FO143" s="28"/>
      <c r="FP143" s="28"/>
      <c r="FQ143" s="28"/>
      <c r="FR143" s="28"/>
      <c r="FS143" s="28"/>
      <c r="FT143" s="28"/>
      <c r="FU143" s="28"/>
      <c r="FV143" s="28"/>
      <c r="FW143" s="28"/>
      <c r="FX143" s="28"/>
      <c r="FY143" s="28"/>
      <c r="FZ143" s="28"/>
      <c r="GA143" s="28"/>
      <c r="GB143" s="28"/>
      <c r="GC143" s="28"/>
      <c r="GD143" s="28"/>
      <c r="GE143" s="28"/>
      <c r="GF143" s="28"/>
      <c r="GG143" s="28"/>
      <c r="GH143" s="28"/>
      <c r="GI143" s="28"/>
      <c r="GJ143" s="28"/>
      <c r="GK143" s="28"/>
      <c r="GL143" s="28"/>
      <c r="GM143" s="28"/>
      <c r="GN143" s="28"/>
      <c r="GO143" s="28"/>
      <c r="GP143" s="28"/>
      <c r="GQ143" s="28"/>
      <c r="GR143" s="28"/>
      <c r="GS143" s="28"/>
      <c r="GT143" s="28"/>
      <c r="GU143" s="28"/>
      <c r="GV143" s="28"/>
      <c r="GW143" s="28"/>
      <c r="GX143" s="28"/>
      <c r="GY143" s="28"/>
      <c r="GZ143" s="28"/>
      <c r="HA143" s="28"/>
      <c r="HB143" s="28"/>
      <c r="HC143" s="28"/>
      <c r="HD143" s="28"/>
      <c r="HE143" s="28"/>
      <c r="HF143" s="28"/>
      <c r="HG143" s="28"/>
      <c r="HH143" s="28"/>
      <c r="HI143" s="28"/>
      <c r="HJ143" s="28"/>
      <c r="HK143" s="28"/>
      <c r="HL143" s="28"/>
      <c r="HM143" s="28"/>
      <c r="HN143" s="28"/>
      <c r="HO143" s="28"/>
      <c r="HP143" s="28"/>
      <c r="HQ143" s="28"/>
      <c r="HR143" s="28"/>
      <c r="HS143" s="28"/>
      <c r="HT143" s="28"/>
      <c r="HU143" s="28"/>
      <c r="HV143" s="28"/>
      <c r="HW143" s="28"/>
      <c r="HX143" s="28"/>
      <c r="HY143" s="28"/>
      <c r="HZ143" s="28"/>
      <c r="IA143" s="28"/>
      <c r="IB143" s="28"/>
      <c r="IC143" s="28"/>
      <c r="ID143" s="28"/>
      <c r="IE143" s="28"/>
      <c r="IF143" s="28"/>
      <c r="IG143" s="28"/>
      <c r="IH143" s="28"/>
      <c r="II143" s="28"/>
      <c r="IJ143" s="28"/>
      <c r="IK143" s="28"/>
      <c r="IL143" s="28"/>
      <c r="IM143" s="28"/>
      <c r="IN143" s="28"/>
      <c r="IO143" s="28"/>
      <c r="IP143" s="28"/>
      <c r="IQ143" s="28"/>
      <c r="IR143" s="28"/>
      <c r="IS143" s="28"/>
      <c r="IT143" s="28"/>
      <c r="IU143" s="28"/>
      <c r="IV143" s="28"/>
      <c r="IW143" s="28"/>
      <c r="IX143" s="28"/>
      <c r="IY143" s="28"/>
      <c r="IZ143" s="28"/>
      <c r="JA143" s="28"/>
      <c r="JB143" s="28"/>
      <c r="JC143" s="28"/>
      <c r="JD143" s="28"/>
      <c r="JE143" s="28"/>
      <c r="JF143" s="28"/>
      <c r="JG143" s="28"/>
      <c r="JH143" s="28"/>
      <c r="JI143" s="28"/>
      <c r="JJ143" s="28"/>
      <c r="JK143" s="28"/>
      <c r="JL143" s="28"/>
      <c r="JM143" s="28"/>
      <c r="JN143" s="28"/>
      <c r="JO143" s="28"/>
      <c r="JP143" s="28"/>
      <c r="JQ143" s="28"/>
      <c r="JR143" s="28"/>
      <c r="JS143" s="28"/>
      <c r="JT143" s="28"/>
      <c r="JU143" s="28"/>
      <c r="JV143" s="28"/>
      <c r="JW143" s="28"/>
      <c r="JX143" s="28"/>
      <c r="JY143" s="28"/>
      <c r="JZ143" s="28"/>
      <c r="KA143" s="28"/>
      <c r="KB143" s="28"/>
      <c r="KC143" s="28"/>
      <c r="KD143" s="28"/>
      <c r="KE143" s="28"/>
      <c r="KF143" s="28"/>
      <c r="KG143" s="28"/>
      <c r="KH143" s="28"/>
      <c r="KI143" s="28"/>
      <c r="KJ143" s="28"/>
      <c r="KK143" s="28"/>
      <c r="KL143" s="28"/>
      <c r="KM143" s="28"/>
      <c r="KN143" s="28"/>
      <c r="KO143" s="28"/>
      <c r="KP143" s="28"/>
      <c r="KQ143" s="28"/>
      <c r="KR143" s="28"/>
      <c r="KS143" s="28"/>
      <c r="KT143" s="28"/>
      <c r="KU143" s="28"/>
      <c r="KV143" s="28"/>
      <c r="KW143" s="28"/>
      <c r="KX143" s="28"/>
      <c r="KY143" s="28"/>
      <c r="KZ143" s="28"/>
      <c r="LA143" s="28"/>
      <c r="LB143" s="28"/>
      <c r="LC143" s="28"/>
      <c r="LD143" s="28"/>
      <c r="LE143" s="28"/>
      <c r="LF143" s="28"/>
      <c r="LG143" s="28"/>
      <c r="LH143" s="28"/>
      <c r="LI143" s="28"/>
      <c r="LJ143" s="28"/>
      <c r="LK143" s="28"/>
      <c r="LL143" s="28"/>
      <c r="LM143" s="28"/>
      <c r="LN143" s="28"/>
      <c r="LO143" s="28"/>
      <c r="LP143" s="28"/>
      <c r="LQ143" s="28"/>
      <c r="LR143" s="28"/>
      <c r="LS143" s="28"/>
      <c r="LT143" s="28"/>
      <c r="LU143" s="28"/>
      <c r="LV143" s="28"/>
      <c r="LW143" s="28"/>
      <c r="LX143" s="28"/>
      <c r="LY143" s="28"/>
      <c r="LZ143" s="28"/>
      <c r="MA143" s="28"/>
      <c r="MB143" s="28"/>
      <c r="MC143" s="28"/>
      <c r="MD143" s="28"/>
      <c r="ME143" s="28"/>
      <c r="MF143" s="28"/>
      <c r="MG143" s="28"/>
      <c r="MH143" s="28"/>
      <c r="MI143" s="28"/>
      <c r="MJ143" s="28"/>
      <c r="MK143" s="28"/>
      <c r="ML143" s="28"/>
      <c r="MM143" s="28"/>
      <c r="MN143" s="28"/>
      <c r="MO143" s="28"/>
      <c r="MP143" s="28"/>
      <c r="MQ143" s="28"/>
      <c r="MR143" s="28"/>
      <c r="MS143" s="28"/>
      <c r="MT143" s="28"/>
      <c r="MU143" s="28"/>
      <c r="MV143" s="28"/>
      <c r="MW143" s="28"/>
      <c r="MX143" s="28"/>
      <c r="MY143" s="28"/>
      <c r="MZ143" s="28"/>
      <c r="NA143" s="28"/>
      <c r="NB143" s="28"/>
      <c r="NC143" s="28"/>
      <c r="ND143" s="28"/>
      <c r="NE143" s="28"/>
      <c r="NF143" s="28"/>
      <c r="NG143" s="28"/>
      <c r="NH143" s="28"/>
      <c r="NI143" s="28"/>
      <c r="NJ143" s="28"/>
      <c r="NK143" s="28"/>
      <c r="NL143" s="28"/>
      <c r="NM143" s="28"/>
      <c r="NN143" s="28"/>
      <c r="NO143" s="28"/>
      <c r="NP143" s="28"/>
      <c r="NQ143" s="28"/>
      <c r="NR143" s="28"/>
      <c r="NS143" s="28"/>
      <c r="NT143" s="28"/>
      <c r="NU143" s="28"/>
      <c r="NV143" s="28"/>
      <c r="NW143" s="28"/>
      <c r="NX143" s="28"/>
      <c r="NY143" s="28"/>
      <c r="NZ143" s="28"/>
      <c r="OA143" s="28"/>
      <c r="OB143" s="28"/>
      <c r="OC143" s="28"/>
      <c r="OD143" s="28"/>
      <c r="OE143" s="28"/>
      <c r="OF143" s="28"/>
      <c r="OG143" s="28"/>
      <c r="OH143" s="28"/>
      <c r="OI143" s="28"/>
      <c r="OJ143" s="28"/>
      <c r="OK143" s="28"/>
      <c r="OL143" s="28"/>
      <c r="OM143" s="28"/>
      <c r="ON143" s="28"/>
      <c r="OO143" s="28"/>
      <c r="OP143" s="28"/>
      <c r="OQ143" s="28"/>
      <c r="OR143" s="28"/>
      <c r="OS143" s="28"/>
      <c r="OT143" s="28"/>
      <c r="OU143" s="28"/>
      <c r="OV143" s="28"/>
      <c r="OW143" s="28"/>
      <c r="OX143" s="28"/>
      <c r="OY143" s="28"/>
      <c r="OZ143" s="28"/>
      <c r="PA143" s="28"/>
      <c r="PB143" s="28"/>
      <c r="PC143" s="28"/>
      <c r="PD143" s="28"/>
      <c r="PE143" s="28"/>
      <c r="PF143" s="28"/>
      <c r="PG143" s="28"/>
      <c r="PH143" s="28"/>
      <c r="PI143" s="28"/>
      <c r="PJ143" s="28"/>
      <c r="PK143" s="28"/>
      <c r="PL143" s="28"/>
      <c r="PM143" s="28"/>
      <c r="PN143" s="28"/>
      <c r="PO143" s="28"/>
      <c r="PP143" s="28"/>
      <c r="PQ143" s="28"/>
      <c r="PR143" s="28"/>
      <c r="PS143" s="28"/>
      <c r="PT143" s="28"/>
      <c r="PU143" s="28"/>
      <c r="PV143" s="28"/>
      <c r="PW143" s="28"/>
      <c r="PX143" s="28"/>
      <c r="PY143" s="28"/>
      <c r="PZ143" s="28"/>
      <c r="QA143" s="28"/>
      <c r="QB143" s="28"/>
      <c r="QC143" s="28"/>
      <c r="QD143" s="28"/>
      <c r="QE143" s="28"/>
      <c r="QF143" s="28"/>
      <c r="QG143" s="28"/>
      <c r="QH143" s="28"/>
      <c r="QI143" s="28"/>
      <c r="QJ143" s="28"/>
      <c r="QK143" s="28"/>
      <c r="QL143" s="28"/>
      <c r="QM143" s="28"/>
      <c r="QN143" s="28"/>
      <c r="QO143" s="28"/>
      <c r="QP143" s="28"/>
      <c r="QQ143" s="28"/>
      <c r="QR143" s="28"/>
      <c r="QS143" s="28"/>
      <c r="QT143" s="28"/>
      <c r="QU143" s="28"/>
      <c r="QV143" s="28"/>
      <c r="QW143" s="28"/>
      <c r="QX143" s="28"/>
      <c r="QY143" s="28"/>
      <c r="QZ143" s="28"/>
      <c r="RA143" s="28"/>
      <c r="RB143" s="28"/>
      <c r="RC143" s="28"/>
      <c r="RD143" s="28"/>
      <c r="RE143" s="28"/>
      <c r="RF143" s="28"/>
      <c r="RG143" s="28"/>
      <c r="RH143" s="28"/>
      <c r="RI143" s="28"/>
      <c r="RJ143" s="28"/>
      <c r="RK143" s="28"/>
      <c r="RL143" s="28"/>
      <c r="RM143" s="28"/>
      <c r="RN143" s="28"/>
      <c r="RO143" s="28"/>
      <c r="RP143" s="28"/>
      <c r="RQ143" s="28"/>
      <c r="RR143" s="28"/>
      <c r="RS143" s="28"/>
      <c r="RT143" s="28"/>
      <c r="RU143" s="28"/>
      <c r="RV143" s="28"/>
      <c r="RW143" s="28"/>
      <c r="RX143" s="28"/>
      <c r="RY143" s="28"/>
      <c r="RZ143" s="28"/>
      <c r="SA143" s="28"/>
      <c r="SB143" s="28"/>
      <c r="SC143" s="28"/>
      <c r="SD143" s="28"/>
      <c r="SE143" s="28"/>
      <c r="SF143" s="28"/>
      <c r="SG143" s="28"/>
      <c r="SH143" s="28"/>
      <c r="SI143" s="28"/>
      <c r="SJ143" s="28"/>
      <c r="SK143" s="28"/>
      <c r="SL143" s="28"/>
      <c r="SM143" s="28"/>
      <c r="SN143" s="28"/>
      <c r="SO143" s="28"/>
      <c r="SP143" s="28"/>
      <c r="SQ143" s="28"/>
      <c r="SR143" s="28"/>
      <c r="SS143" s="28"/>
      <c r="ST143" s="28"/>
      <c r="SU143" s="28"/>
      <c r="SV143" s="28"/>
      <c r="SW143" s="28"/>
      <c r="SX143" s="28"/>
      <c r="SY143" s="28"/>
      <c r="SZ143" s="28"/>
      <c r="TA143" s="28"/>
      <c r="TB143" s="28"/>
      <c r="TC143" s="28"/>
      <c r="TD143" s="28"/>
      <c r="TE143" s="28"/>
      <c r="TF143" s="28"/>
      <c r="TG143" s="28"/>
      <c r="TH143" s="28"/>
      <c r="TI143" s="28"/>
      <c r="TJ143" s="28"/>
      <c r="TK143" s="28"/>
      <c r="TL143" s="28"/>
      <c r="TM143" s="28"/>
      <c r="TN143" s="28"/>
      <c r="TO143" s="28"/>
      <c r="TP143" s="28"/>
      <c r="TQ143" s="28"/>
      <c r="TR143" s="28"/>
      <c r="TS143" s="28"/>
      <c r="TT143" s="28"/>
      <c r="TU143" s="28"/>
      <c r="TV143" s="28"/>
      <c r="TW143" s="28"/>
      <c r="TX143" s="28"/>
      <c r="TY143" s="28"/>
      <c r="TZ143" s="28"/>
      <c r="UA143" s="28"/>
      <c r="UB143" s="28"/>
      <c r="UC143" s="28"/>
      <c r="UD143" s="28"/>
      <c r="UE143" s="28"/>
      <c r="UF143" s="28"/>
      <c r="UG143" s="28"/>
      <c r="UH143" s="28"/>
      <c r="UI143" s="28"/>
      <c r="UJ143" s="28"/>
      <c r="UK143" s="28"/>
      <c r="UL143" s="28"/>
      <c r="UM143" s="28"/>
      <c r="UN143" s="28"/>
      <c r="UO143" s="28"/>
      <c r="UP143" s="28"/>
      <c r="UQ143" s="28"/>
      <c r="UR143" s="28"/>
      <c r="US143" s="28"/>
      <c r="UT143" s="28"/>
      <c r="UU143" s="28"/>
      <c r="UV143" s="28"/>
      <c r="UW143" s="28"/>
      <c r="UX143" s="28"/>
      <c r="UY143" s="28"/>
      <c r="UZ143" s="28"/>
      <c r="VA143" s="28"/>
      <c r="VB143" s="28"/>
      <c r="VC143" s="28"/>
      <c r="VD143" s="28"/>
      <c r="VE143" s="28"/>
      <c r="VF143" s="28"/>
      <c r="VG143" s="28"/>
      <c r="VH143" s="28"/>
      <c r="VI143" s="28"/>
      <c r="VJ143" s="28"/>
      <c r="VK143" s="28"/>
      <c r="VL143" s="28"/>
      <c r="VM143" s="28"/>
      <c r="VN143" s="28"/>
      <c r="VO143" s="28"/>
      <c r="VP143" s="28"/>
      <c r="VQ143" s="28"/>
      <c r="VR143" s="28"/>
      <c r="VS143" s="28"/>
      <c r="VT143" s="28"/>
      <c r="VU143" s="28"/>
      <c r="VV143" s="28"/>
      <c r="VW143" s="28"/>
      <c r="VX143" s="28"/>
      <c r="VY143" s="28"/>
      <c r="VZ143" s="28"/>
      <c r="WA143" s="28"/>
      <c r="WB143" s="28"/>
      <c r="WC143" s="28"/>
      <c r="WD143" s="28"/>
      <c r="WE143" s="28"/>
      <c r="WF143" s="28"/>
      <c r="WG143" s="28"/>
      <c r="WH143" s="28"/>
      <c r="WI143" s="28"/>
      <c r="WJ143" s="28"/>
      <c r="WK143" s="28"/>
      <c r="WL143" s="28"/>
      <c r="WM143" s="28"/>
      <c r="WN143" s="28"/>
      <c r="WO143" s="28"/>
      <c r="WP143" s="28"/>
      <c r="WQ143" s="28"/>
      <c r="WR143" s="28"/>
      <c r="WS143" s="28"/>
      <c r="WT143" s="28"/>
      <c r="WU143" s="28"/>
      <c r="WV143" s="28"/>
      <c r="WW143" s="28"/>
      <c r="WX143" s="28"/>
      <c r="WY143" s="28"/>
      <c r="WZ143" s="28"/>
      <c r="XA143" s="28"/>
      <c r="XB143" s="28"/>
      <c r="XC143" s="28"/>
      <c r="XD143" s="28"/>
      <c r="XE143" s="28"/>
      <c r="XF143" s="28"/>
      <c r="XG143" s="28"/>
      <c r="XH143" s="28"/>
      <c r="XI143" s="28"/>
      <c r="XJ143" s="28"/>
      <c r="XK143" s="28"/>
      <c r="XL143" s="28"/>
      <c r="XM143" s="28"/>
      <c r="XN143" s="28"/>
      <c r="XO143" s="28"/>
      <c r="XP143" s="28"/>
      <c r="XQ143" s="28"/>
      <c r="XR143" s="28"/>
      <c r="XS143" s="28"/>
      <c r="XT143" s="28"/>
      <c r="XU143" s="28"/>
      <c r="XV143" s="28"/>
      <c r="XW143" s="28"/>
      <c r="XX143" s="28"/>
      <c r="XY143" s="28"/>
      <c r="XZ143" s="28"/>
      <c r="YA143" s="28"/>
      <c r="YB143" s="28"/>
      <c r="YC143" s="28"/>
      <c r="YD143" s="28"/>
      <c r="YE143" s="28"/>
      <c r="YF143" s="28"/>
      <c r="YG143" s="28"/>
      <c r="YH143" s="28"/>
      <c r="YI143" s="28"/>
      <c r="YJ143" s="28"/>
      <c r="YK143" s="28"/>
      <c r="YL143" s="28"/>
      <c r="YM143" s="28"/>
      <c r="YN143" s="28"/>
      <c r="YO143" s="28"/>
      <c r="YP143" s="28"/>
      <c r="YQ143" s="28"/>
      <c r="YR143" s="28"/>
      <c r="YS143" s="28"/>
      <c r="YT143" s="28"/>
      <c r="YU143" s="28"/>
      <c r="YV143" s="28"/>
      <c r="YW143" s="28"/>
      <c r="YX143" s="28"/>
      <c r="YY143" s="28"/>
      <c r="YZ143" s="28"/>
      <c r="ZA143" s="28"/>
      <c r="ZB143" s="28"/>
      <c r="ZC143" s="28"/>
      <c r="ZD143" s="28"/>
      <c r="ZE143" s="28"/>
      <c r="ZF143" s="28"/>
      <c r="ZG143" s="28"/>
      <c r="ZH143" s="28"/>
      <c r="ZI143" s="28"/>
      <c r="ZJ143" s="28"/>
      <c r="ZK143" s="28"/>
      <c r="ZL143" s="28"/>
      <c r="ZM143" s="28"/>
      <c r="ZN143" s="28"/>
      <c r="ZO143" s="28"/>
      <c r="ZP143" s="28"/>
      <c r="ZQ143" s="28"/>
      <c r="ZR143" s="28"/>
      <c r="ZS143" s="28"/>
      <c r="ZT143" s="28"/>
      <c r="ZU143" s="28"/>
      <c r="ZV143" s="28"/>
      <c r="ZW143" s="28"/>
      <c r="ZX143" s="28"/>
      <c r="ZY143" s="28"/>
      <c r="ZZ143" s="28"/>
      <c r="AAA143" s="28"/>
      <c r="AAB143" s="28"/>
      <c r="AAC143" s="28"/>
      <c r="AAD143" s="28"/>
      <c r="AAE143" s="28"/>
      <c r="AAF143" s="28"/>
      <c r="AAG143" s="28"/>
      <c r="AAH143" s="28"/>
      <c r="AAI143" s="28"/>
      <c r="AAJ143" s="28"/>
      <c r="AAK143" s="28"/>
      <c r="AAL143" s="28"/>
      <c r="AAM143" s="28"/>
      <c r="AAN143" s="28"/>
      <c r="AAO143" s="28"/>
      <c r="AAP143" s="28"/>
      <c r="AAQ143" s="28"/>
      <c r="AAR143" s="28"/>
      <c r="AAS143" s="28"/>
      <c r="AAT143" s="28"/>
      <c r="AAU143" s="28"/>
      <c r="AAV143" s="28"/>
      <c r="AAW143" s="28"/>
      <c r="AAX143" s="28"/>
      <c r="AAY143" s="28"/>
      <c r="AAZ143" s="28"/>
      <c r="ABA143" s="28"/>
      <c r="ABB143" s="28"/>
      <c r="ABC143" s="28"/>
      <c r="ABD143" s="28"/>
      <c r="ABE143" s="28"/>
      <c r="ABF143" s="28"/>
      <c r="ABG143" s="28"/>
      <c r="ABH143" s="28"/>
      <c r="ABI143" s="28"/>
      <c r="ABJ143" s="28"/>
      <c r="ABK143" s="28"/>
      <c r="ABL143" s="28"/>
      <c r="ABM143" s="28"/>
      <c r="ABN143" s="28"/>
      <c r="ABO143" s="28"/>
      <c r="ABP143" s="28"/>
      <c r="ABQ143" s="28"/>
      <c r="ABR143" s="28"/>
      <c r="ABS143" s="28"/>
      <c r="ABT143" s="28"/>
      <c r="ABU143" s="28"/>
      <c r="ABV143" s="28"/>
      <c r="ABW143" s="28"/>
      <c r="ABX143" s="28"/>
      <c r="ABY143" s="28"/>
      <c r="ABZ143" s="28"/>
      <c r="ACA143" s="28"/>
      <c r="ACB143" s="28"/>
      <c r="ACC143" s="28"/>
      <c r="ACD143" s="28"/>
      <c r="ACE143" s="28"/>
      <c r="ACF143" s="28"/>
      <c r="ACG143" s="28"/>
      <c r="ACH143" s="28"/>
      <c r="ACI143" s="28"/>
      <c r="ACJ143" s="28"/>
      <c r="ACK143" s="28"/>
      <c r="ACL143" s="28"/>
      <c r="ACM143" s="28"/>
      <c r="ACN143" s="28"/>
      <c r="ACO143" s="28"/>
      <c r="ACP143" s="28"/>
      <c r="ACQ143" s="28"/>
      <c r="ACR143" s="28"/>
      <c r="ACS143" s="28"/>
      <c r="ACT143" s="28"/>
      <c r="ACU143" s="28"/>
      <c r="ACV143" s="28"/>
      <c r="ACW143" s="28"/>
      <c r="ACX143" s="28"/>
      <c r="ACY143" s="28"/>
      <c r="ACZ143" s="28"/>
      <c r="ADA143" s="28"/>
      <c r="ADB143" s="28"/>
      <c r="ADC143" s="28"/>
      <c r="ADD143" s="28"/>
      <c r="ADE143" s="28"/>
      <c r="ADF143" s="28"/>
      <c r="ADG143" s="28"/>
      <c r="ADH143" s="28"/>
      <c r="ADI143" s="28"/>
      <c r="ADJ143" s="28"/>
      <c r="ADK143" s="28"/>
      <c r="ADL143" s="28"/>
      <c r="ADM143" s="28"/>
      <c r="ADN143" s="28"/>
      <c r="ADO143" s="28"/>
      <c r="ADP143" s="28"/>
      <c r="ADQ143" s="28"/>
      <c r="ADR143" s="28"/>
      <c r="ADS143" s="28"/>
      <c r="ADT143" s="28"/>
      <c r="ADU143" s="28"/>
      <c r="ADV143" s="28"/>
      <c r="ADW143" s="28"/>
      <c r="ADX143" s="28"/>
      <c r="ADY143" s="28"/>
      <c r="ADZ143" s="28"/>
      <c r="AEA143" s="28"/>
      <c r="AEB143" s="28"/>
      <c r="AEC143" s="28"/>
      <c r="AED143" s="28"/>
      <c r="AEE143" s="28"/>
      <c r="AEF143" s="28"/>
      <c r="AEG143" s="28"/>
      <c r="AEH143" s="28"/>
      <c r="AEI143" s="28"/>
      <c r="AEJ143" s="28"/>
      <c r="AEK143" s="28"/>
      <c r="AEL143" s="28"/>
      <c r="AEM143" s="28"/>
      <c r="AEN143" s="28"/>
      <c r="AEO143" s="28"/>
      <c r="AEP143" s="28"/>
      <c r="AEQ143" s="28"/>
      <c r="AER143" s="28"/>
      <c r="AES143" s="28"/>
      <c r="AET143" s="28"/>
      <c r="AEU143" s="28"/>
      <c r="AEV143" s="28"/>
      <c r="AEW143" s="28"/>
      <c r="AEX143" s="28"/>
      <c r="AEY143" s="28"/>
      <c r="AEZ143" s="28"/>
      <c r="AFA143" s="28"/>
      <c r="AFB143" s="28"/>
      <c r="AFC143" s="28"/>
      <c r="AFD143" s="28"/>
      <c r="AFE143" s="28"/>
      <c r="AFF143" s="28"/>
      <c r="AFG143" s="28"/>
      <c r="AFH143" s="28"/>
      <c r="AFI143" s="28"/>
      <c r="AFJ143" s="28"/>
      <c r="AFK143" s="28"/>
      <c r="AFL143" s="28"/>
      <c r="AFM143" s="28"/>
      <c r="AFN143" s="28"/>
      <c r="AFO143" s="28"/>
      <c r="AFP143" s="28"/>
      <c r="AFQ143" s="28"/>
      <c r="AFR143" s="28"/>
      <c r="AFS143" s="28"/>
      <c r="AFT143" s="28"/>
      <c r="AFU143" s="28"/>
      <c r="AFV143" s="28"/>
      <c r="AFW143" s="28"/>
      <c r="AFX143" s="28"/>
      <c r="AFY143" s="28"/>
      <c r="AFZ143" s="28"/>
      <c r="AGA143" s="28"/>
      <c r="AGB143" s="28"/>
      <c r="AGC143" s="28"/>
      <c r="AGD143" s="28"/>
      <c r="AGE143" s="28"/>
      <c r="AGF143" s="28"/>
      <c r="AGG143" s="28"/>
      <c r="AGH143" s="28"/>
      <c r="AGI143" s="28"/>
      <c r="AGJ143" s="28"/>
      <c r="AGK143" s="28"/>
      <c r="AGL143" s="28"/>
      <c r="AGM143" s="28"/>
      <c r="AGN143" s="28"/>
      <c r="AGO143" s="28"/>
      <c r="AGP143" s="28"/>
      <c r="AGQ143" s="28"/>
      <c r="AGR143" s="28"/>
      <c r="AGS143" s="28"/>
      <c r="AGT143" s="28"/>
      <c r="AGU143" s="28"/>
      <c r="AGV143" s="28"/>
      <c r="AGW143" s="28"/>
      <c r="AGX143" s="28"/>
      <c r="AGY143" s="28"/>
      <c r="AGZ143" s="28"/>
      <c r="AHA143" s="28"/>
      <c r="AHB143" s="28"/>
      <c r="AHC143" s="28"/>
      <c r="AHD143" s="28"/>
      <c r="AHE143" s="28"/>
      <c r="AHF143" s="28"/>
      <c r="AHG143" s="28"/>
      <c r="AHH143" s="28"/>
      <c r="AHI143" s="28"/>
      <c r="AHJ143" s="28"/>
      <c r="AHK143" s="28"/>
      <c r="AHL143" s="28"/>
      <c r="AHM143" s="28"/>
      <c r="AHN143" s="28"/>
      <c r="AHO143" s="28"/>
      <c r="AHP143" s="28"/>
      <c r="AHQ143" s="28"/>
      <c r="AHR143" s="28"/>
      <c r="AHS143" s="28"/>
      <c r="AHT143" s="28"/>
      <c r="AHU143" s="28"/>
      <c r="AHV143" s="28"/>
      <c r="AHW143" s="28"/>
      <c r="AHX143" s="28"/>
      <c r="AHY143" s="28"/>
      <c r="AHZ143" s="28"/>
      <c r="AIA143" s="28"/>
      <c r="AIB143" s="28"/>
      <c r="AIC143" s="28"/>
      <c r="AID143" s="28"/>
      <c r="AIE143" s="28"/>
      <c r="AIF143" s="28"/>
      <c r="AIG143" s="28"/>
      <c r="AIH143" s="28"/>
      <c r="AII143" s="28"/>
      <c r="AIJ143" s="28"/>
      <c r="AIK143" s="28"/>
      <c r="AIL143" s="28"/>
      <c r="AIM143" s="28"/>
      <c r="AIN143" s="28"/>
      <c r="AIO143" s="28"/>
      <c r="AIP143" s="28"/>
      <c r="AIQ143" s="28"/>
      <c r="AIR143" s="28"/>
      <c r="AIS143" s="28"/>
      <c r="AIT143" s="28"/>
      <c r="AIU143" s="28"/>
      <c r="AIV143" s="28"/>
      <c r="AIW143" s="28"/>
      <c r="AIX143" s="28"/>
      <c r="AIY143" s="28"/>
      <c r="AIZ143" s="28"/>
      <c r="AJA143" s="28"/>
      <c r="AJB143" s="28"/>
      <c r="AJC143" s="28"/>
      <c r="AJD143" s="28"/>
      <c r="AJE143" s="28"/>
      <c r="AJF143" s="28"/>
      <c r="AJG143" s="28"/>
      <c r="AJH143" s="28"/>
      <c r="AJI143" s="28"/>
      <c r="AJJ143" s="28"/>
      <c r="AJK143" s="28"/>
      <c r="AJL143" s="28"/>
      <c r="AJM143" s="28"/>
      <c r="AJN143" s="28"/>
      <c r="AJO143" s="28"/>
      <c r="AJP143" s="28"/>
      <c r="AJQ143" s="28"/>
      <c r="AJR143" s="28"/>
      <c r="AJS143" s="28"/>
      <c r="AJT143" s="28"/>
      <c r="AJU143" s="28"/>
      <c r="AJV143" s="28"/>
      <c r="AJW143" s="28"/>
      <c r="AJX143" s="28"/>
      <c r="AJY143" s="28"/>
      <c r="AJZ143" s="28"/>
      <c r="AKA143" s="28"/>
      <c r="AKB143" s="28"/>
      <c r="AKC143" s="28"/>
      <c r="AKD143" s="28"/>
      <c r="AKE143" s="28"/>
      <c r="AKF143" s="28"/>
      <c r="AKG143" s="28"/>
      <c r="AKH143" s="28"/>
      <c r="AKI143" s="28"/>
      <c r="AKJ143" s="28"/>
      <c r="AKK143" s="28"/>
      <c r="AKL143" s="28"/>
      <c r="AKM143" s="28"/>
      <c r="AKN143" s="28"/>
      <c r="AKO143" s="28"/>
      <c r="AKP143" s="28"/>
      <c r="AKQ143" s="28"/>
      <c r="AKR143" s="28"/>
      <c r="AKS143" s="28"/>
      <c r="AKT143" s="28"/>
      <c r="AKU143" s="28"/>
      <c r="AKV143" s="28"/>
      <c r="AKW143" s="28"/>
      <c r="AKX143" s="28"/>
      <c r="AKY143" s="28"/>
      <c r="AKZ143" s="28"/>
      <c r="ALA143" s="28"/>
      <c r="ALB143" s="28"/>
      <c r="ALC143" s="28"/>
      <c r="ALD143" s="28"/>
      <c r="ALE143" s="28"/>
      <c r="ALF143" s="28"/>
      <c r="ALG143" s="28"/>
      <c r="ALH143" s="28"/>
      <c r="ALI143" s="28"/>
      <c r="ALJ143" s="28"/>
      <c r="ALK143" s="28"/>
      <c r="ALL143" s="28"/>
      <c r="ALM143" s="28"/>
      <c r="ALN143" s="28"/>
      <c r="ALO143" s="28"/>
      <c r="ALP143" s="28"/>
      <c r="ALQ143" s="28"/>
      <c r="ALR143" s="28"/>
      <c r="ALS143" s="28"/>
      <c r="ALT143" s="28"/>
      <c r="ALU143" s="28"/>
      <c r="ALV143" s="28"/>
      <c r="ALW143" s="28"/>
      <c r="ALX143" s="28"/>
      <c r="ALY143" s="28"/>
      <c r="ALZ143" s="28"/>
      <c r="AMA143" s="28"/>
      <c r="AMB143" s="28"/>
      <c r="AMC143" s="28"/>
      <c r="AMD143" s="28"/>
      <c r="AME143" s="28"/>
      <c r="AMF143" s="28"/>
      <c r="AMG143" s="28"/>
      <c r="AMH143" s="28"/>
      <c r="AMI143" s="28"/>
      <c r="AMJ143" s="28"/>
      <c r="AMK143" s="28"/>
      <c r="AML143" s="28"/>
      <c r="AMM143" s="28"/>
      <c r="AMN143" s="28"/>
      <c r="AMO143" s="28"/>
      <c r="AMP143" s="28"/>
      <c r="AMQ143" s="28"/>
      <c r="AMR143" s="28"/>
      <c r="AMS143" s="28"/>
      <c r="AMT143" s="28"/>
      <c r="AMU143" s="28"/>
      <c r="AMV143" s="28"/>
      <c r="AMW143" s="28"/>
      <c r="AMX143" s="28"/>
      <c r="AMY143" s="28"/>
      <c r="AMZ143" s="28"/>
      <c r="ANA143" s="28"/>
      <c r="ANB143" s="28"/>
      <c r="ANC143" s="28"/>
      <c r="AND143" s="28"/>
      <c r="ANE143" s="28"/>
      <c r="ANF143" s="28"/>
      <c r="ANG143" s="28"/>
      <c r="ANH143" s="28"/>
      <c r="ANI143" s="28"/>
      <c r="ANJ143" s="28"/>
      <c r="ANK143" s="28"/>
      <c r="ANL143" s="28"/>
      <c r="ANM143" s="28"/>
      <c r="ANN143" s="28"/>
      <c r="ANO143" s="28"/>
      <c r="ANP143" s="28"/>
      <c r="ANQ143" s="28"/>
      <c r="ANR143" s="28"/>
      <c r="ANS143" s="28"/>
      <c r="ANT143" s="28"/>
      <c r="ANU143" s="28"/>
      <c r="ANV143" s="28"/>
      <c r="ANW143" s="28"/>
      <c r="ANX143" s="28"/>
      <c r="ANY143" s="28"/>
      <c r="ANZ143" s="28"/>
      <c r="AOA143" s="28"/>
      <c r="AOB143" s="28"/>
      <c r="AOC143" s="28"/>
      <c r="AOD143" s="28"/>
      <c r="AOE143" s="28"/>
      <c r="AOF143" s="28"/>
      <c r="AOG143" s="28"/>
      <c r="AOH143" s="28"/>
      <c r="AOI143" s="28"/>
      <c r="AOJ143" s="28"/>
      <c r="AOK143" s="28"/>
      <c r="AOL143" s="28"/>
      <c r="AOM143" s="28"/>
      <c r="AON143" s="28"/>
      <c r="AOO143" s="28"/>
      <c r="AOP143" s="28"/>
      <c r="AOQ143" s="28"/>
      <c r="AOR143" s="28"/>
      <c r="AOS143" s="28"/>
      <c r="AOT143" s="28"/>
      <c r="AOU143" s="28"/>
      <c r="AOV143" s="28"/>
      <c r="AOW143" s="28"/>
      <c r="AOX143" s="28"/>
      <c r="AOY143" s="28"/>
      <c r="AOZ143" s="28"/>
      <c r="APA143" s="28"/>
      <c r="APB143" s="28"/>
      <c r="APC143" s="28"/>
      <c r="APD143" s="28"/>
      <c r="APE143" s="28"/>
      <c r="APF143" s="28"/>
      <c r="APG143" s="28"/>
      <c r="APH143" s="28"/>
      <c r="API143" s="28"/>
      <c r="APJ143" s="28"/>
      <c r="APK143" s="28"/>
      <c r="APL143" s="28"/>
      <c r="APM143" s="28"/>
      <c r="APN143" s="28"/>
      <c r="APO143" s="28"/>
      <c r="APP143" s="28"/>
      <c r="APQ143" s="28"/>
      <c r="APR143" s="28"/>
      <c r="APS143" s="28"/>
      <c r="APT143" s="28"/>
      <c r="APU143" s="28"/>
      <c r="APV143" s="28"/>
      <c r="APW143" s="28"/>
      <c r="APX143" s="28"/>
      <c r="APY143" s="28"/>
      <c r="APZ143" s="28"/>
      <c r="AQA143" s="28"/>
      <c r="AQB143" s="28"/>
      <c r="AQC143" s="28"/>
      <c r="AQD143" s="28"/>
      <c r="AQE143" s="28"/>
      <c r="AQF143" s="28"/>
      <c r="AQG143" s="28"/>
      <c r="AQH143" s="28"/>
      <c r="AQI143" s="28"/>
      <c r="AQJ143" s="28"/>
      <c r="AQK143" s="28"/>
      <c r="AQL143" s="28"/>
      <c r="AQM143" s="28"/>
      <c r="AQN143" s="28"/>
      <c r="AQO143" s="28"/>
      <c r="AQP143" s="28"/>
      <c r="AQQ143" s="28"/>
      <c r="AQR143" s="28"/>
      <c r="AQS143" s="28"/>
      <c r="AQT143" s="28"/>
      <c r="AQU143" s="28"/>
      <c r="AQV143" s="28"/>
      <c r="AQW143" s="28"/>
      <c r="AQX143" s="28"/>
      <c r="AQY143" s="28"/>
      <c r="AQZ143" s="28"/>
      <c r="ARA143" s="28"/>
      <c r="ARB143" s="28"/>
      <c r="ARC143" s="28"/>
      <c r="ARD143" s="28"/>
      <c r="ARE143" s="28"/>
      <c r="ARF143" s="28"/>
      <c r="ARG143" s="28"/>
      <c r="ARH143" s="28"/>
      <c r="ARI143" s="28"/>
      <c r="ARJ143" s="28"/>
      <c r="ARK143" s="28"/>
      <c r="ARL143" s="28"/>
      <c r="ARM143" s="28"/>
      <c r="ARN143" s="28"/>
      <c r="ARO143" s="28"/>
      <c r="ARP143" s="28"/>
      <c r="ARQ143" s="28"/>
      <c r="ARR143" s="28"/>
      <c r="ARS143" s="28"/>
      <c r="ART143" s="28"/>
      <c r="ARU143" s="28"/>
      <c r="ARV143" s="28"/>
      <c r="ARW143" s="28"/>
      <c r="ARX143" s="28"/>
      <c r="ARY143" s="28"/>
      <c r="ARZ143" s="28"/>
      <c r="ASA143" s="28"/>
      <c r="ASB143" s="28"/>
      <c r="ASC143" s="28"/>
      <c r="ASD143" s="28"/>
      <c r="ASE143" s="28"/>
      <c r="ASF143" s="28"/>
      <c r="ASG143" s="28"/>
      <c r="ASH143" s="28"/>
      <c r="ASI143" s="28"/>
      <c r="ASJ143" s="28"/>
      <c r="ASK143" s="28"/>
      <c r="ASL143" s="28"/>
      <c r="ASM143" s="28"/>
      <c r="ASN143" s="28"/>
      <c r="ASO143" s="28"/>
      <c r="ASP143" s="28"/>
      <c r="ASQ143" s="28"/>
      <c r="ASR143" s="28"/>
      <c r="ASS143" s="28"/>
      <c r="AST143" s="28"/>
      <c r="ASU143" s="28"/>
      <c r="ASV143" s="28"/>
      <c r="ASW143" s="28"/>
      <c r="ASX143" s="28"/>
      <c r="ASY143" s="28"/>
      <c r="ASZ143" s="28"/>
      <c r="ATA143" s="28"/>
      <c r="ATB143" s="28"/>
      <c r="ATC143" s="28"/>
      <c r="ATD143" s="28"/>
      <c r="ATE143" s="28"/>
      <c r="ATF143" s="28"/>
      <c r="ATG143" s="28"/>
      <c r="ATH143" s="28"/>
      <c r="ATI143" s="28"/>
      <c r="ATJ143" s="28"/>
      <c r="ATK143" s="28"/>
      <c r="ATL143" s="28"/>
    </row>
    <row r="145" spans="1:1208" s="4" customFormat="1" x14ac:dyDescent="0.25">
      <c r="A145" s="135">
        <v>5742</v>
      </c>
      <c r="B145" s="56" t="str">
        <f xml:space="preserve"> CONCATENATE("INDIRECT COSTS (TYPE"," ", T1,")")</f>
        <v>INDIRECT COSTS (TYPE MTDC)</v>
      </c>
      <c r="C145" s="57">
        <f>S1</f>
        <v>0.55000000000000004</v>
      </c>
      <c r="D145" s="57"/>
      <c r="E145" s="56" t="s">
        <v>181</v>
      </c>
      <c r="F145" s="58"/>
      <c r="G145" s="58"/>
      <c r="H145" s="56"/>
      <c r="I145" s="56"/>
      <c r="J145" s="56"/>
      <c r="K145" s="56"/>
      <c r="L145" s="56"/>
      <c r="M145" s="58">
        <f>ROUND(M149*$C$145,0)</f>
        <v>0</v>
      </c>
      <c r="N145" s="58">
        <f t="shared" ref="N145:Q145" si="66">ROUND(N149*$C$145,0)</f>
        <v>0</v>
      </c>
      <c r="O145" s="58">
        <f t="shared" si="66"/>
        <v>0</v>
      </c>
      <c r="P145" s="58">
        <f t="shared" si="66"/>
        <v>0</v>
      </c>
      <c r="Q145" s="58">
        <f t="shared" si="66"/>
        <v>0</v>
      </c>
      <c r="R145" s="58">
        <f>SUM(M145:Q145)</f>
        <v>0</v>
      </c>
      <c r="S145" s="68">
        <f>ROUND(R149*C145,0)</f>
        <v>0</v>
      </c>
      <c r="T145" s="28"/>
      <c r="U145" s="28"/>
      <c r="V145" s="28"/>
      <c r="W145" s="28"/>
      <c r="X145" s="28"/>
      <c r="Y145" s="28"/>
      <c r="Z145" s="28"/>
      <c r="AA145" s="28"/>
      <c r="AB145" s="28"/>
      <c r="AC145" s="28"/>
      <c r="AD145" s="28"/>
      <c r="AE145" s="28"/>
      <c r="AF145" s="28"/>
      <c r="AG145" s="28"/>
      <c r="AH145" s="28"/>
      <c r="AI145" s="28"/>
      <c r="AJ145" s="28"/>
      <c r="AK145" s="28"/>
      <c r="AL145" s="28"/>
      <c r="AM145" s="28"/>
      <c r="AN145" s="28"/>
      <c r="AO145" s="28"/>
      <c r="AP145" s="28"/>
      <c r="AQ145" s="28"/>
      <c r="AR145" s="28"/>
      <c r="AS145" s="28"/>
      <c r="AT145" s="28"/>
      <c r="AU145" s="28"/>
      <c r="AV145" s="28"/>
      <c r="AW145" s="28"/>
      <c r="AX145" s="28"/>
      <c r="AY145" s="28"/>
      <c r="AZ145" s="28"/>
      <c r="BA145" s="28"/>
      <c r="BB145" s="28"/>
      <c r="BC145" s="28"/>
      <c r="BD145" s="28"/>
      <c r="BE145" s="28"/>
      <c r="BF145" s="28"/>
      <c r="BG145" s="28"/>
      <c r="BH145" s="28"/>
      <c r="BI145" s="28"/>
      <c r="BJ145" s="28"/>
      <c r="BK145" s="28"/>
      <c r="BL145" s="28"/>
      <c r="BM145" s="28"/>
      <c r="BN145" s="28"/>
      <c r="BO145" s="28"/>
      <c r="BP145" s="28"/>
      <c r="BQ145" s="28"/>
      <c r="BR145" s="28"/>
      <c r="BS145" s="28"/>
      <c r="BT145" s="28"/>
      <c r="BU145" s="28"/>
      <c r="BV145" s="28"/>
      <c r="BW145" s="28"/>
      <c r="BX145" s="28"/>
      <c r="BY145" s="28"/>
      <c r="BZ145" s="28"/>
      <c r="CA145" s="28"/>
      <c r="CB145" s="28"/>
      <c r="CC145" s="28"/>
      <c r="CD145" s="28"/>
      <c r="CE145" s="28"/>
      <c r="CF145" s="28"/>
      <c r="CG145" s="28"/>
      <c r="CH145" s="28"/>
      <c r="CI145" s="28"/>
      <c r="CJ145" s="28"/>
      <c r="CK145" s="28"/>
      <c r="CL145" s="28"/>
      <c r="CM145" s="28"/>
      <c r="CN145" s="28"/>
      <c r="CO145" s="28"/>
      <c r="CP145" s="28"/>
      <c r="CQ145" s="28"/>
      <c r="CR145" s="28"/>
      <c r="CS145" s="28"/>
      <c r="CT145" s="28"/>
      <c r="CU145" s="28"/>
      <c r="CV145" s="28"/>
      <c r="CW145" s="28"/>
      <c r="CX145" s="28"/>
      <c r="CY145" s="28"/>
      <c r="CZ145" s="28"/>
      <c r="DA145" s="28"/>
      <c r="DB145" s="28"/>
      <c r="DC145" s="28"/>
      <c r="DD145" s="28"/>
      <c r="DE145" s="28"/>
      <c r="DF145" s="28"/>
      <c r="DG145" s="28"/>
      <c r="DH145" s="28"/>
      <c r="DI145" s="28"/>
      <c r="DJ145" s="28"/>
      <c r="DK145" s="28"/>
      <c r="DL145" s="28"/>
      <c r="DM145" s="28"/>
      <c r="DN145" s="28"/>
      <c r="DO145" s="28"/>
      <c r="DP145" s="28"/>
      <c r="DQ145" s="28"/>
      <c r="DR145" s="28"/>
      <c r="DS145" s="28"/>
      <c r="DT145" s="28"/>
      <c r="DU145" s="28"/>
      <c r="DV145" s="28"/>
      <c r="DW145" s="28"/>
      <c r="DX145" s="28"/>
      <c r="DY145" s="28"/>
      <c r="DZ145" s="28"/>
      <c r="EA145" s="28"/>
      <c r="EB145" s="28"/>
      <c r="EC145" s="28"/>
      <c r="ED145" s="28"/>
      <c r="EE145" s="28"/>
      <c r="EF145" s="28"/>
      <c r="EG145" s="28"/>
      <c r="EH145" s="28"/>
      <c r="EI145" s="28"/>
      <c r="EJ145" s="28"/>
      <c r="EK145" s="28"/>
      <c r="EL145" s="28"/>
      <c r="EM145" s="28"/>
      <c r="EN145" s="28"/>
      <c r="EO145" s="28"/>
      <c r="EP145" s="28"/>
      <c r="EQ145" s="28"/>
      <c r="ER145" s="28"/>
      <c r="ES145" s="28"/>
      <c r="ET145" s="28"/>
      <c r="EU145" s="28"/>
      <c r="EV145" s="28"/>
      <c r="EW145" s="28"/>
      <c r="EX145" s="28"/>
      <c r="EY145" s="28"/>
      <c r="EZ145" s="28"/>
      <c r="FA145" s="28"/>
      <c r="FB145" s="28"/>
      <c r="FC145" s="28"/>
      <c r="FD145" s="28"/>
      <c r="FE145" s="28"/>
      <c r="FF145" s="28"/>
      <c r="FG145" s="28"/>
      <c r="FH145" s="28"/>
      <c r="FI145" s="28"/>
      <c r="FJ145" s="28"/>
      <c r="FK145" s="28"/>
      <c r="FL145" s="28"/>
      <c r="FM145" s="28"/>
      <c r="FN145" s="28"/>
      <c r="FO145" s="28"/>
      <c r="FP145" s="28"/>
      <c r="FQ145" s="28"/>
      <c r="FR145" s="28"/>
      <c r="FS145" s="28"/>
      <c r="FT145" s="28"/>
      <c r="FU145" s="28"/>
      <c r="FV145" s="28"/>
      <c r="FW145" s="28"/>
      <c r="FX145" s="28"/>
      <c r="FY145" s="28"/>
      <c r="FZ145" s="28"/>
      <c r="GA145" s="28"/>
      <c r="GB145" s="28"/>
      <c r="GC145" s="28"/>
      <c r="GD145" s="28"/>
      <c r="GE145" s="28"/>
      <c r="GF145" s="28"/>
      <c r="GG145" s="28"/>
      <c r="GH145" s="28"/>
      <c r="GI145" s="28"/>
      <c r="GJ145" s="28"/>
      <c r="GK145" s="28"/>
      <c r="GL145" s="28"/>
      <c r="GM145" s="28"/>
      <c r="GN145" s="28"/>
      <c r="GO145" s="28"/>
      <c r="GP145" s="28"/>
      <c r="GQ145" s="28"/>
      <c r="GR145" s="28"/>
      <c r="GS145" s="28"/>
      <c r="GT145" s="28"/>
      <c r="GU145" s="28"/>
      <c r="GV145" s="28"/>
      <c r="GW145" s="28"/>
      <c r="GX145" s="28"/>
      <c r="GY145" s="28"/>
      <c r="GZ145" s="28"/>
      <c r="HA145" s="28"/>
      <c r="HB145" s="28"/>
      <c r="HC145" s="28"/>
      <c r="HD145" s="28"/>
      <c r="HE145" s="28"/>
      <c r="HF145" s="28"/>
      <c r="HG145" s="28"/>
      <c r="HH145" s="28"/>
      <c r="HI145" s="28"/>
      <c r="HJ145" s="28"/>
      <c r="HK145" s="28"/>
      <c r="HL145" s="28"/>
      <c r="HM145" s="28"/>
      <c r="HN145" s="28"/>
      <c r="HO145" s="28"/>
      <c r="HP145" s="28"/>
      <c r="HQ145" s="28"/>
      <c r="HR145" s="28"/>
      <c r="HS145" s="28"/>
      <c r="HT145" s="28"/>
      <c r="HU145" s="28"/>
      <c r="HV145" s="28"/>
      <c r="HW145" s="28"/>
      <c r="HX145" s="28"/>
      <c r="HY145" s="28"/>
      <c r="HZ145" s="28"/>
      <c r="IA145" s="28"/>
      <c r="IB145" s="28"/>
      <c r="IC145" s="28"/>
      <c r="ID145" s="28"/>
      <c r="IE145" s="28"/>
      <c r="IF145" s="28"/>
      <c r="IG145" s="28"/>
      <c r="IH145" s="28"/>
      <c r="II145" s="28"/>
      <c r="IJ145" s="28"/>
      <c r="IK145" s="28"/>
      <c r="IL145" s="28"/>
      <c r="IM145" s="28"/>
      <c r="IN145" s="28"/>
      <c r="IO145" s="28"/>
      <c r="IP145" s="28"/>
      <c r="IQ145" s="28"/>
      <c r="IR145" s="28"/>
      <c r="IS145" s="28"/>
      <c r="IT145" s="28"/>
      <c r="IU145" s="28"/>
      <c r="IV145" s="28"/>
      <c r="IW145" s="28"/>
      <c r="IX145" s="28"/>
      <c r="IY145" s="28"/>
      <c r="IZ145" s="28"/>
      <c r="JA145" s="28"/>
      <c r="JB145" s="28"/>
      <c r="JC145" s="28"/>
      <c r="JD145" s="28"/>
      <c r="JE145" s="28"/>
      <c r="JF145" s="28"/>
      <c r="JG145" s="28"/>
      <c r="JH145" s="28"/>
      <c r="JI145" s="28"/>
      <c r="JJ145" s="28"/>
      <c r="JK145" s="28"/>
      <c r="JL145" s="28"/>
      <c r="JM145" s="28"/>
      <c r="JN145" s="28"/>
      <c r="JO145" s="28"/>
      <c r="JP145" s="28"/>
      <c r="JQ145" s="28"/>
      <c r="JR145" s="28"/>
      <c r="JS145" s="28"/>
      <c r="JT145" s="28"/>
      <c r="JU145" s="28"/>
      <c r="JV145" s="28"/>
      <c r="JW145" s="28"/>
      <c r="JX145" s="28"/>
      <c r="JY145" s="28"/>
      <c r="JZ145" s="28"/>
      <c r="KA145" s="28"/>
      <c r="KB145" s="28"/>
      <c r="KC145" s="28"/>
      <c r="KD145" s="28"/>
      <c r="KE145" s="28"/>
      <c r="KF145" s="28"/>
      <c r="KG145" s="28"/>
      <c r="KH145" s="28"/>
      <c r="KI145" s="28"/>
      <c r="KJ145" s="28"/>
      <c r="KK145" s="28"/>
      <c r="KL145" s="28"/>
      <c r="KM145" s="28"/>
      <c r="KN145" s="28"/>
      <c r="KO145" s="28"/>
      <c r="KP145" s="28"/>
      <c r="KQ145" s="28"/>
      <c r="KR145" s="28"/>
      <c r="KS145" s="28"/>
      <c r="KT145" s="28"/>
      <c r="KU145" s="28"/>
      <c r="KV145" s="28"/>
      <c r="KW145" s="28"/>
      <c r="KX145" s="28"/>
      <c r="KY145" s="28"/>
      <c r="KZ145" s="28"/>
      <c r="LA145" s="28"/>
      <c r="LB145" s="28"/>
      <c r="LC145" s="28"/>
      <c r="LD145" s="28"/>
      <c r="LE145" s="28"/>
      <c r="LF145" s="28"/>
      <c r="LG145" s="28"/>
      <c r="LH145" s="28"/>
      <c r="LI145" s="28"/>
      <c r="LJ145" s="28"/>
      <c r="LK145" s="28"/>
      <c r="LL145" s="28"/>
      <c r="LM145" s="28"/>
      <c r="LN145" s="28"/>
      <c r="LO145" s="28"/>
      <c r="LP145" s="28"/>
      <c r="LQ145" s="28"/>
      <c r="LR145" s="28"/>
      <c r="LS145" s="28"/>
      <c r="LT145" s="28"/>
      <c r="LU145" s="28"/>
      <c r="LV145" s="28"/>
      <c r="LW145" s="28"/>
      <c r="LX145" s="28"/>
      <c r="LY145" s="28"/>
      <c r="LZ145" s="28"/>
      <c r="MA145" s="28"/>
      <c r="MB145" s="28"/>
      <c r="MC145" s="28"/>
      <c r="MD145" s="28"/>
      <c r="ME145" s="28"/>
      <c r="MF145" s="28"/>
      <c r="MG145" s="28"/>
      <c r="MH145" s="28"/>
      <c r="MI145" s="28"/>
      <c r="MJ145" s="28"/>
      <c r="MK145" s="28"/>
      <c r="ML145" s="28"/>
      <c r="MM145" s="28"/>
      <c r="MN145" s="28"/>
      <c r="MO145" s="28"/>
      <c r="MP145" s="28"/>
      <c r="MQ145" s="28"/>
      <c r="MR145" s="28"/>
      <c r="MS145" s="28"/>
      <c r="MT145" s="28"/>
      <c r="MU145" s="28"/>
      <c r="MV145" s="28"/>
      <c r="MW145" s="28"/>
      <c r="MX145" s="28"/>
      <c r="MY145" s="28"/>
      <c r="MZ145" s="28"/>
      <c r="NA145" s="28"/>
      <c r="NB145" s="28"/>
      <c r="NC145" s="28"/>
      <c r="ND145" s="28"/>
      <c r="NE145" s="28"/>
      <c r="NF145" s="28"/>
      <c r="NG145" s="28"/>
      <c r="NH145" s="28"/>
      <c r="NI145" s="28"/>
      <c r="NJ145" s="28"/>
      <c r="NK145" s="28"/>
      <c r="NL145" s="28"/>
      <c r="NM145" s="28"/>
      <c r="NN145" s="28"/>
      <c r="NO145" s="28"/>
      <c r="NP145" s="28"/>
      <c r="NQ145" s="28"/>
      <c r="NR145" s="28"/>
      <c r="NS145" s="28"/>
      <c r="NT145" s="28"/>
      <c r="NU145" s="28"/>
      <c r="NV145" s="28"/>
      <c r="NW145" s="28"/>
      <c r="NX145" s="28"/>
      <c r="NY145" s="28"/>
      <c r="NZ145" s="28"/>
      <c r="OA145" s="28"/>
      <c r="OB145" s="28"/>
      <c r="OC145" s="28"/>
      <c r="OD145" s="28"/>
      <c r="OE145" s="28"/>
      <c r="OF145" s="28"/>
      <c r="OG145" s="28"/>
      <c r="OH145" s="28"/>
      <c r="OI145" s="28"/>
      <c r="OJ145" s="28"/>
      <c r="OK145" s="28"/>
      <c r="OL145" s="28"/>
      <c r="OM145" s="28"/>
      <c r="ON145" s="28"/>
      <c r="OO145" s="28"/>
      <c r="OP145" s="28"/>
      <c r="OQ145" s="28"/>
      <c r="OR145" s="28"/>
      <c r="OS145" s="28"/>
      <c r="OT145" s="28"/>
      <c r="OU145" s="28"/>
      <c r="OV145" s="28"/>
      <c r="OW145" s="28"/>
      <c r="OX145" s="28"/>
      <c r="OY145" s="28"/>
      <c r="OZ145" s="28"/>
      <c r="PA145" s="28"/>
      <c r="PB145" s="28"/>
      <c r="PC145" s="28"/>
      <c r="PD145" s="28"/>
      <c r="PE145" s="28"/>
      <c r="PF145" s="28"/>
      <c r="PG145" s="28"/>
      <c r="PH145" s="28"/>
      <c r="PI145" s="28"/>
      <c r="PJ145" s="28"/>
      <c r="PK145" s="28"/>
      <c r="PL145" s="28"/>
      <c r="PM145" s="28"/>
      <c r="PN145" s="28"/>
      <c r="PO145" s="28"/>
      <c r="PP145" s="28"/>
      <c r="PQ145" s="28"/>
      <c r="PR145" s="28"/>
      <c r="PS145" s="28"/>
      <c r="PT145" s="28"/>
      <c r="PU145" s="28"/>
      <c r="PV145" s="28"/>
      <c r="PW145" s="28"/>
      <c r="PX145" s="28"/>
      <c r="PY145" s="28"/>
      <c r="PZ145" s="28"/>
      <c r="QA145" s="28"/>
      <c r="QB145" s="28"/>
      <c r="QC145" s="28"/>
      <c r="QD145" s="28"/>
      <c r="QE145" s="28"/>
      <c r="QF145" s="28"/>
      <c r="QG145" s="28"/>
      <c r="QH145" s="28"/>
      <c r="QI145" s="28"/>
      <c r="QJ145" s="28"/>
      <c r="QK145" s="28"/>
      <c r="QL145" s="28"/>
      <c r="QM145" s="28"/>
      <c r="QN145" s="28"/>
      <c r="QO145" s="28"/>
      <c r="QP145" s="28"/>
      <c r="QQ145" s="28"/>
      <c r="QR145" s="28"/>
      <c r="QS145" s="28"/>
      <c r="QT145" s="28"/>
      <c r="QU145" s="28"/>
      <c r="QV145" s="28"/>
      <c r="QW145" s="28"/>
      <c r="QX145" s="28"/>
      <c r="QY145" s="28"/>
      <c r="QZ145" s="28"/>
      <c r="RA145" s="28"/>
      <c r="RB145" s="28"/>
      <c r="RC145" s="28"/>
      <c r="RD145" s="28"/>
      <c r="RE145" s="28"/>
      <c r="RF145" s="28"/>
      <c r="RG145" s="28"/>
      <c r="RH145" s="28"/>
      <c r="RI145" s="28"/>
      <c r="RJ145" s="28"/>
      <c r="RK145" s="28"/>
      <c r="RL145" s="28"/>
      <c r="RM145" s="28"/>
      <c r="RN145" s="28"/>
      <c r="RO145" s="28"/>
      <c r="RP145" s="28"/>
      <c r="RQ145" s="28"/>
      <c r="RR145" s="28"/>
      <c r="RS145" s="28"/>
      <c r="RT145" s="28"/>
      <c r="RU145" s="28"/>
      <c r="RV145" s="28"/>
      <c r="RW145" s="28"/>
      <c r="RX145" s="28"/>
      <c r="RY145" s="28"/>
      <c r="RZ145" s="28"/>
      <c r="SA145" s="28"/>
      <c r="SB145" s="28"/>
      <c r="SC145" s="28"/>
      <c r="SD145" s="28"/>
      <c r="SE145" s="28"/>
      <c r="SF145" s="28"/>
      <c r="SG145" s="28"/>
      <c r="SH145" s="28"/>
      <c r="SI145" s="28"/>
      <c r="SJ145" s="28"/>
      <c r="SK145" s="28"/>
      <c r="SL145" s="28"/>
      <c r="SM145" s="28"/>
      <c r="SN145" s="28"/>
      <c r="SO145" s="28"/>
      <c r="SP145" s="28"/>
      <c r="SQ145" s="28"/>
      <c r="SR145" s="28"/>
      <c r="SS145" s="28"/>
      <c r="ST145" s="28"/>
      <c r="SU145" s="28"/>
      <c r="SV145" s="28"/>
      <c r="SW145" s="28"/>
      <c r="SX145" s="28"/>
      <c r="SY145" s="28"/>
      <c r="SZ145" s="28"/>
      <c r="TA145" s="28"/>
      <c r="TB145" s="28"/>
      <c r="TC145" s="28"/>
      <c r="TD145" s="28"/>
      <c r="TE145" s="28"/>
      <c r="TF145" s="28"/>
      <c r="TG145" s="28"/>
      <c r="TH145" s="28"/>
      <c r="TI145" s="28"/>
      <c r="TJ145" s="28"/>
      <c r="TK145" s="28"/>
      <c r="TL145" s="28"/>
      <c r="TM145" s="28"/>
      <c r="TN145" s="28"/>
      <c r="TO145" s="28"/>
      <c r="TP145" s="28"/>
      <c r="TQ145" s="28"/>
      <c r="TR145" s="28"/>
      <c r="TS145" s="28"/>
      <c r="TT145" s="28"/>
      <c r="TU145" s="28"/>
      <c r="TV145" s="28"/>
      <c r="TW145" s="28"/>
      <c r="TX145" s="28"/>
      <c r="TY145" s="28"/>
      <c r="TZ145" s="28"/>
      <c r="UA145" s="28"/>
      <c r="UB145" s="28"/>
      <c r="UC145" s="28"/>
      <c r="UD145" s="28"/>
      <c r="UE145" s="28"/>
      <c r="UF145" s="28"/>
      <c r="UG145" s="28"/>
      <c r="UH145" s="28"/>
      <c r="UI145" s="28"/>
      <c r="UJ145" s="28"/>
      <c r="UK145" s="28"/>
      <c r="UL145" s="28"/>
      <c r="UM145" s="28"/>
      <c r="UN145" s="28"/>
      <c r="UO145" s="28"/>
      <c r="UP145" s="28"/>
      <c r="UQ145" s="28"/>
      <c r="UR145" s="28"/>
      <c r="US145" s="28"/>
      <c r="UT145" s="28"/>
      <c r="UU145" s="28"/>
      <c r="UV145" s="28"/>
      <c r="UW145" s="28"/>
      <c r="UX145" s="28"/>
      <c r="UY145" s="28"/>
      <c r="UZ145" s="28"/>
      <c r="VA145" s="28"/>
      <c r="VB145" s="28"/>
      <c r="VC145" s="28"/>
      <c r="VD145" s="28"/>
      <c r="VE145" s="28"/>
      <c r="VF145" s="28"/>
      <c r="VG145" s="28"/>
      <c r="VH145" s="28"/>
      <c r="VI145" s="28"/>
      <c r="VJ145" s="28"/>
      <c r="VK145" s="28"/>
      <c r="VL145" s="28"/>
      <c r="VM145" s="28"/>
      <c r="VN145" s="28"/>
      <c r="VO145" s="28"/>
      <c r="VP145" s="28"/>
      <c r="VQ145" s="28"/>
      <c r="VR145" s="28"/>
      <c r="VS145" s="28"/>
      <c r="VT145" s="28"/>
      <c r="VU145" s="28"/>
      <c r="VV145" s="28"/>
      <c r="VW145" s="28"/>
      <c r="VX145" s="28"/>
      <c r="VY145" s="28"/>
      <c r="VZ145" s="28"/>
      <c r="WA145" s="28"/>
      <c r="WB145" s="28"/>
      <c r="WC145" s="28"/>
      <c r="WD145" s="28"/>
      <c r="WE145" s="28"/>
      <c r="WF145" s="28"/>
      <c r="WG145" s="28"/>
      <c r="WH145" s="28"/>
      <c r="WI145" s="28"/>
      <c r="WJ145" s="28"/>
      <c r="WK145" s="28"/>
      <c r="WL145" s="28"/>
      <c r="WM145" s="28"/>
      <c r="WN145" s="28"/>
      <c r="WO145" s="28"/>
      <c r="WP145" s="28"/>
      <c r="WQ145" s="28"/>
      <c r="WR145" s="28"/>
      <c r="WS145" s="28"/>
      <c r="WT145" s="28"/>
      <c r="WU145" s="28"/>
      <c r="WV145" s="28"/>
      <c r="WW145" s="28"/>
      <c r="WX145" s="28"/>
      <c r="WY145" s="28"/>
      <c r="WZ145" s="28"/>
      <c r="XA145" s="28"/>
      <c r="XB145" s="28"/>
      <c r="XC145" s="28"/>
      <c r="XD145" s="28"/>
      <c r="XE145" s="28"/>
      <c r="XF145" s="28"/>
      <c r="XG145" s="28"/>
      <c r="XH145" s="28"/>
      <c r="XI145" s="28"/>
      <c r="XJ145" s="28"/>
      <c r="XK145" s="28"/>
      <c r="XL145" s="28"/>
      <c r="XM145" s="28"/>
      <c r="XN145" s="28"/>
      <c r="XO145" s="28"/>
      <c r="XP145" s="28"/>
      <c r="XQ145" s="28"/>
      <c r="XR145" s="28"/>
      <c r="XS145" s="28"/>
      <c r="XT145" s="28"/>
      <c r="XU145" s="28"/>
      <c r="XV145" s="28"/>
      <c r="XW145" s="28"/>
      <c r="XX145" s="28"/>
      <c r="XY145" s="28"/>
      <c r="XZ145" s="28"/>
      <c r="YA145" s="28"/>
      <c r="YB145" s="28"/>
      <c r="YC145" s="28"/>
      <c r="YD145" s="28"/>
      <c r="YE145" s="28"/>
      <c r="YF145" s="28"/>
      <c r="YG145" s="28"/>
      <c r="YH145" s="28"/>
      <c r="YI145" s="28"/>
      <c r="YJ145" s="28"/>
      <c r="YK145" s="28"/>
      <c r="YL145" s="28"/>
      <c r="YM145" s="28"/>
      <c r="YN145" s="28"/>
      <c r="YO145" s="28"/>
      <c r="YP145" s="28"/>
      <c r="YQ145" s="28"/>
      <c r="YR145" s="28"/>
      <c r="YS145" s="28"/>
      <c r="YT145" s="28"/>
      <c r="YU145" s="28"/>
      <c r="YV145" s="28"/>
      <c r="YW145" s="28"/>
      <c r="YX145" s="28"/>
      <c r="YY145" s="28"/>
      <c r="YZ145" s="28"/>
      <c r="ZA145" s="28"/>
      <c r="ZB145" s="28"/>
      <c r="ZC145" s="28"/>
      <c r="ZD145" s="28"/>
      <c r="ZE145" s="28"/>
      <c r="ZF145" s="28"/>
      <c r="ZG145" s="28"/>
      <c r="ZH145" s="28"/>
      <c r="ZI145" s="28"/>
      <c r="ZJ145" s="28"/>
      <c r="ZK145" s="28"/>
      <c r="ZL145" s="28"/>
      <c r="ZM145" s="28"/>
      <c r="ZN145" s="28"/>
      <c r="ZO145" s="28"/>
      <c r="ZP145" s="28"/>
      <c r="ZQ145" s="28"/>
      <c r="ZR145" s="28"/>
      <c r="ZS145" s="28"/>
      <c r="ZT145" s="28"/>
      <c r="ZU145" s="28"/>
      <c r="ZV145" s="28"/>
      <c r="ZW145" s="28"/>
      <c r="ZX145" s="28"/>
      <c r="ZY145" s="28"/>
      <c r="ZZ145" s="28"/>
      <c r="AAA145" s="28"/>
      <c r="AAB145" s="28"/>
      <c r="AAC145" s="28"/>
      <c r="AAD145" s="28"/>
      <c r="AAE145" s="28"/>
      <c r="AAF145" s="28"/>
      <c r="AAG145" s="28"/>
      <c r="AAH145" s="28"/>
      <c r="AAI145" s="28"/>
      <c r="AAJ145" s="28"/>
      <c r="AAK145" s="28"/>
      <c r="AAL145" s="28"/>
      <c r="AAM145" s="28"/>
      <c r="AAN145" s="28"/>
      <c r="AAO145" s="28"/>
      <c r="AAP145" s="28"/>
      <c r="AAQ145" s="28"/>
      <c r="AAR145" s="28"/>
      <c r="AAS145" s="28"/>
      <c r="AAT145" s="28"/>
      <c r="AAU145" s="28"/>
      <c r="AAV145" s="28"/>
      <c r="AAW145" s="28"/>
      <c r="AAX145" s="28"/>
      <c r="AAY145" s="28"/>
      <c r="AAZ145" s="28"/>
      <c r="ABA145" s="28"/>
      <c r="ABB145" s="28"/>
      <c r="ABC145" s="28"/>
      <c r="ABD145" s="28"/>
      <c r="ABE145" s="28"/>
      <c r="ABF145" s="28"/>
      <c r="ABG145" s="28"/>
      <c r="ABH145" s="28"/>
      <c r="ABI145" s="28"/>
      <c r="ABJ145" s="28"/>
      <c r="ABK145" s="28"/>
      <c r="ABL145" s="28"/>
      <c r="ABM145" s="28"/>
      <c r="ABN145" s="28"/>
      <c r="ABO145" s="28"/>
      <c r="ABP145" s="28"/>
      <c r="ABQ145" s="28"/>
      <c r="ABR145" s="28"/>
      <c r="ABS145" s="28"/>
      <c r="ABT145" s="28"/>
      <c r="ABU145" s="28"/>
      <c r="ABV145" s="28"/>
      <c r="ABW145" s="28"/>
      <c r="ABX145" s="28"/>
      <c r="ABY145" s="28"/>
      <c r="ABZ145" s="28"/>
      <c r="ACA145" s="28"/>
      <c r="ACB145" s="28"/>
      <c r="ACC145" s="28"/>
      <c r="ACD145" s="28"/>
      <c r="ACE145" s="28"/>
      <c r="ACF145" s="28"/>
      <c r="ACG145" s="28"/>
      <c r="ACH145" s="28"/>
      <c r="ACI145" s="28"/>
      <c r="ACJ145" s="28"/>
      <c r="ACK145" s="28"/>
      <c r="ACL145" s="28"/>
      <c r="ACM145" s="28"/>
      <c r="ACN145" s="28"/>
      <c r="ACO145" s="28"/>
      <c r="ACP145" s="28"/>
      <c r="ACQ145" s="28"/>
      <c r="ACR145" s="28"/>
      <c r="ACS145" s="28"/>
      <c r="ACT145" s="28"/>
      <c r="ACU145" s="28"/>
      <c r="ACV145" s="28"/>
      <c r="ACW145" s="28"/>
      <c r="ACX145" s="28"/>
      <c r="ACY145" s="28"/>
      <c r="ACZ145" s="28"/>
      <c r="ADA145" s="28"/>
      <c r="ADB145" s="28"/>
      <c r="ADC145" s="28"/>
      <c r="ADD145" s="28"/>
      <c r="ADE145" s="28"/>
      <c r="ADF145" s="28"/>
      <c r="ADG145" s="28"/>
      <c r="ADH145" s="28"/>
      <c r="ADI145" s="28"/>
      <c r="ADJ145" s="28"/>
      <c r="ADK145" s="28"/>
      <c r="ADL145" s="28"/>
      <c r="ADM145" s="28"/>
      <c r="ADN145" s="28"/>
      <c r="ADO145" s="28"/>
      <c r="ADP145" s="28"/>
      <c r="ADQ145" s="28"/>
      <c r="ADR145" s="28"/>
      <c r="ADS145" s="28"/>
      <c r="ADT145" s="28"/>
      <c r="ADU145" s="28"/>
      <c r="ADV145" s="28"/>
      <c r="ADW145" s="28"/>
      <c r="ADX145" s="28"/>
      <c r="ADY145" s="28"/>
      <c r="ADZ145" s="28"/>
      <c r="AEA145" s="28"/>
      <c r="AEB145" s="28"/>
      <c r="AEC145" s="28"/>
      <c r="AED145" s="28"/>
      <c r="AEE145" s="28"/>
      <c r="AEF145" s="28"/>
      <c r="AEG145" s="28"/>
      <c r="AEH145" s="28"/>
      <c r="AEI145" s="28"/>
      <c r="AEJ145" s="28"/>
      <c r="AEK145" s="28"/>
      <c r="AEL145" s="28"/>
      <c r="AEM145" s="28"/>
      <c r="AEN145" s="28"/>
      <c r="AEO145" s="28"/>
      <c r="AEP145" s="28"/>
      <c r="AEQ145" s="28"/>
      <c r="AER145" s="28"/>
      <c r="AES145" s="28"/>
      <c r="AET145" s="28"/>
      <c r="AEU145" s="28"/>
      <c r="AEV145" s="28"/>
      <c r="AEW145" s="28"/>
      <c r="AEX145" s="28"/>
      <c r="AEY145" s="28"/>
      <c r="AEZ145" s="28"/>
      <c r="AFA145" s="28"/>
      <c r="AFB145" s="28"/>
      <c r="AFC145" s="28"/>
      <c r="AFD145" s="28"/>
      <c r="AFE145" s="28"/>
      <c r="AFF145" s="28"/>
      <c r="AFG145" s="28"/>
      <c r="AFH145" s="28"/>
      <c r="AFI145" s="28"/>
      <c r="AFJ145" s="28"/>
      <c r="AFK145" s="28"/>
      <c r="AFL145" s="28"/>
      <c r="AFM145" s="28"/>
      <c r="AFN145" s="28"/>
      <c r="AFO145" s="28"/>
      <c r="AFP145" s="28"/>
      <c r="AFQ145" s="28"/>
      <c r="AFR145" s="28"/>
      <c r="AFS145" s="28"/>
      <c r="AFT145" s="28"/>
      <c r="AFU145" s="28"/>
      <c r="AFV145" s="28"/>
      <c r="AFW145" s="28"/>
      <c r="AFX145" s="28"/>
      <c r="AFY145" s="28"/>
      <c r="AFZ145" s="28"/>
      <c r="AGA145" s="28"/>
      <c r="AGB145" s="28"/>
      <c r="AGC145" s="28"/>
      <c r="AGD145" s="28"/>
      <c r="AGE145" s="28"/>
      <c r="AGF145" s="28"/>
      <c r="AGG145" s="28"/>
      <c r="AGH145" s="28"/>
      <c r="AGI145" s="28"/>
      <c r="AGJ145" s="28"/>
      <c r="AGK145" s="28"/>
      <c r="AGL145" s="28"/>
      <c r="AGM145" s="28"/>
      <c r="AGN145" s="28"/>
      <c r="AGO145" s="28"/>
      <c r="AGP145" s="28"/>
      <c r="AGQ145" s="28"/>
      <c r="AGR145" s="28"/>
      <c r="AGS145" s="28"/>
      <c r="AGT145" s="28"/>
      <c r="AGU145" s="28"/>
      <c r="AGV145" s="28"/>
      <c r="AGW145" s="28"/>
      <c r="AGX145" s="28"/>
      <c r="AGY145" s="28"/>
      <c r="AGZ145" s="28"/>
      <c r="AHA145" s="28"/>
      <c r="AHB145" s="28"/>
      <c r="AHC145" s="28"/>
      <c r="AHD145" s="28"/>
      <c r="AHE145" s="28"/>
      <c r="AHF145" s="28"/>
      <c r="AHG145" s="28"/>
      <c r="AHH145" s="28"/>
      <c r="AHI145" s="28"/>
      <c r="AHJ145" s="28"/>
      <c r="AHK145" s="28"/>
      <c r="AHL145" s="28"/>
      <c r="AHM145" s="28"/>
      <c r="AHN145" s="28"/>
      <c r="AHO145" s="28"/>
      <c r="AHP145" s="28"/>
      <c r="AHQ145" s="28"/>
      <c r="AHR145" s="28"/>
      <c r="AHS145" s="28"/>
      <c r="AHT145" s="28"/>
      <c r="AHU145" s="28"/>
      <c r="AHV145" s="28"/>
      <c r="AHW145" s="28"/>
      <c r="AHX145" s="28"/>
      <c r="AHY145" s="28"/>
      <c r="AHZ145" s="28"/>
      <c r="AIA145" s="28"/>
      <c r="AIB145" s="28"/>
      <c r="AIC145" s="28"/>
      <c r="AID145" s="28"/>
      <c r="AIE145" s="28"/>
      <c r="AIF145" s="28"/>
      <c r="AIG145" s="28"/>
      <c r="AIH145" s="28"/>
      <c r="AII145" s="28"/>
      <c r="AIJ145" s="28"/>
      <c r="AIK145" s="28"/>
      <c r="AIL145" s="28"/>
      <c r="AIM145" s="28"/>
      <c r="AIN145" s="28"/>
      <c r="AIO145" s="28"/>
      <c r="AIP145" s="28"/>
      <c r="AIQ145" s="28"/>
      <c r="AIR145" s="28"/>
      <c r="AIS145" s="28"/>
      <c r="AIT145" s="28"/>
      <c r="AIU145" s="28"/>
      <c r="AIV145" s="28"/>
      <c r="AIW145" s="28"/>
      <c r="AIX145" s="28"/>
      <c r="AIY145" s="28"/>
      <c r="AIZ145" s="28"/>
      <c r="AJA145" s="28"/>
      <c r="AJB145" s="28"/>
      <c r="AJC145" s="28"/>
      <c r="AJD145" s="28"/>
      <c r="AJE145" s="28"/>
      <c r="AJF145" s="28"/>
      <c r="AJG145" s="28"/>
      <c r="AJH145" s="28"/>
      <c r="AJI145" s="28"/>
      <c r="AJJ145" s="28"/>
      <c r="AJK145" s="28"/>
      <c r="AJL145" s="28"/>
      <c r="AJM145" s="28"/>
      <c r="AJN145" s="28"/>
      <c r="AJO145" s="28"/>
      <c r="AJP145" s="28"/>
      <c r="AJQ145" s="28"/>
      <c r="AJR145" s="28"/>
      <c r="AJS145" s="28"/>
      <c r="AJT145" s="28"/>
      <c r="AJU145" s="28"/>
      <c r="AJV145" s="28"/>
      <c r="AJW145" s="28"/>
      <c r="AJX145" s="28"/>
      <c r="AJY145" s="28"/>
      <c r="AJZ145" s="28"/>
      <c r="AKA145" s="28"/>
      <c r="AKB145" s="28"/>
      <c r="AKC145" s="28"/>
      <c r="AKD145" s="28"/>
      <c r="AKE145" s="28"/>
      <c r="AKF145" s="28"/>
      <c r="AKG145" s="28"/>
      <c r="AKH145" s="28"/>
      <c r="AKI145" s="28"/>
      <c r="AKJ145" s="28"/>
      <c r="AKK145" s="28"/>
      <c r="AKL145" s="28"/>
      <c r="AKM145" s="28"/>
      <c r="AKN145" s="28"/>
      <c r="AKO145" s="28"/>
      <c r="AKP145" s="28"/>
      <c r="AKQ145" s="28"/>
      <c r="AKR145" s="28"/>
      <c r="AKS145" s="28"/>
      <c r="AKT145" s="28"/>
      <c r="AKU145" s="28"/>
      <c r="AKV145" s="28"/>
      <c r="AKW145" s="28"/>
      <c r="AKX145" s="28"/>
      <c r="AKY145" s="28"/>
      <c r="AKZ145" s="28"/>
      <c r="ALA145" s="28"/>
      <c r="ALB145" s="28"/>
      <c r="ALC145" s="28"/>
      <c r="ALD145" s="28"/>
      <c r="ALE145" s="28"/>
      <c r="ALF145" s="28"/>
      <c r="ALG145" s="28"/>
      <c r="ALH145" s="28"/>
      <c r="ALI145" s="28"/>
      <c r="ALJ145" s="28"/>
      <c r="ALK145" s="28"/>
      <c r="ALL145" s="28"/>
      <c r="ALM145" s="28"/>
      <c r="ALN145" s="28"/>
      <c r="ALO145" s="28"/>
      <c r="ALP145" s="28"/>
      <c r="ALQ145" s="28"/>
      <c r="ALR145" s="28"/>
      <c r="ALS145" s="28"/>
      <c r="ALT145" s="28"/>
      <c r="ALU145" s="28"/>
      <c r="ALV145" s="28"/>
      <c r="ALW145" s="28"/>
      <c r="ALX145" s="28"/>
      <c r="ALY145" s="28"/>
      <c r="ALZ145" s="28"/>
      <c r="AMA145" s="28"/>
      <c r="AMB145" s="28"/>
      <c r="AMC145" s="28"/>
      <c r="AMD145" s="28"/>
      <c r="AME145" s="28"/>
      <c r="AMF145" s="28"/>
      <c r="AMG145" s="28"/>
      <c r="AMH145" s="28"/>
      <c r="AMI145" s="28"/>
      <c r="AMJ145" s="28"/>
      <c r="AMK145" s="28"/>
      <c r="AML145" s="28"/>
      <c r="AMM145" s="28"/>
      <c r="AMN145" s="28"/>
      <c r="AMO145" s="28"/>
      <c r="AMP145" s="28"/>
      <c r="AMQ145" s="28"/>
      <c r="AMR145" s="28"/>
      <c r="AMS145" s="28"/>
      <c r="AMT145" s="28"/>
      <c r="AMU145" s="28"/>
      <c r="AMV145" s="28"/>
      <c r="AMW145" s="28"/>
      <c r="AMX145" s="28"/>
      <c r="AMY145" s="28"/>
      <c r="AMZ145" s="28"/>
      <c r="ANA145" s="28"/>
      <c r="ANB145" s="28"/>
      <c r="ANC145" s="28"/>
      <c r="AND145" s="28"/>
      <c r="ANE145" s="28"/>
      <c r="ANF145" s="28"/>
      <c r="ANG145" s="28"/>
      <c r="ANH145" s="28"/>
      <c r="ANI145" s="28"/>
      <c r="ANJ145" s="28"/>
      <c r="ANK145" s="28"/>
      <c r="ANL145" s="28"/>
      <c r="ANM145" s="28"/>
      <c r="ANN145" s="28"/>
      <c r="ANO145" s="28"/>
      <c r="ANP145" s="28"/>
      <c r="ANQ145" s="28"/>
      <c r="ANR145" s="28"/>
      <c r="ANS145" s="28"/>
      <c r="ANT145" s="28"/>
      <c r="ANU145" s="28"/>
      <c r="ANV145" s="28"/>
      <c r="ANW145" s="28"/>
      <c r="ANX145" s="28"/>
      <c r="ANY145" s="28"/>
      <c r="ANZ145" s="28"/>
      <c r="AOA145" s="28"/>
      <c r="AOB145" s="28"/>
      <c r="AOC145" s="28"/>
      <c r="AOD145" s="28"/>
      <c r="AOE145" s="28"/>
      <c r="AOF145" s="28"/>
      <c r="AOG145" s="28"/>
      <c r="AOH145" s="28"/>
      <c r="AOI145" s="28"/>
      <c r="AOJ145" s="28"/>
      <c r="AOK145" s="28"/>
      <c r="AOL145" s="28"/>
      <c r="AOM145" s="28"/>
      <c r="AON145" s="28"/>
      <c r="AOO145" s="28"/>
      <c r="AOP145" s="28"/>
      <c r="AOQ145" s="28"/>
      <c r="AOR145" s="28"/>
      <c r="AOS145" s="28"/>
      <c r="AOT145" s="28"/>
      <c r="AOU145" s="28"/>
      <c r="AOV145" s="28"/>
      <c r="AOW145" s="28"/>
      <c r="AOX145" s="28"/>
      <c r="AOY145" s="28"/>
      <c r="AOZ145" s="28"/>
      <c r="APA145" s="28"/>
      <c r="APB145" s="28"/>
      <c r="APC145" s="28"/>
      <c r="APD145" s="28"/>
      <c r="APE145" s="28"/>
      <c r="APF145" s="28"/>
      <c r="APG145" s="28"/>
      <c r="APH145" s="28"/>
      <c r="API145" s="28"/>
      <c r="APJ145" s="28"/>
      <c r="APK145" s="28"/>
      <c r="APL145" s="28"/>
      <c r="APM145" s="28"/>
      <c r="APN145" s="28"/>
      <c r="APO145" s="28"/>
      <c r="APP145" s="28"/>
      <c r="APQ145" s="28"/>
      <c r="APR145" s="28"/>
      <c r="APS145" s="28"/>
      <c r="APT145" s="28"/>
      <c r="APU145" s="28"/>
      <c r="APV145" s="28"/>
      <c r="APW145" s="28"/>
      <c r="APX145" s="28"/>
      <c r="APY145" s="28"/>
      <c r="APZ145" s="28"/>
      <c r="AQA145" s="28"/>
      <c r="AQB145" s="28"/>
      <c r="AQC145" s="28"/>
      <c r="AQD145" s="28"/>
      <c r="AQE145" s="28"/>
      <c r="AQF145" s="28"/>
      <c r="AQG145" s="28"/>
      <c r="AQH145" s="28"/>
      <c r="AQI145" s="28"/>
      <c r="AQJ145" s="28"/>
      <c r="AQK145" s="28"/>
      <c r="AQL145" s="28"/>
      <c r="AQM145" s="28"/>
      <c r="AQN145" s="28"/>
      <c r="AQO145" s="28"/>
      <c r="AQP145" s="28"/>
      <c r="AQQ145" s="28"/>
      <c r="AQR145" s="28"/>
      <c r="AQS145" s="28"/>
      <c r="AQT145" s="28"/>
      <c r="AQU145" s="28"/>
      <c r="AQV145" s="28"/>
      <c r="AQW145" s="28"/>
      <c r="AQX145" s="28"/>
      <c r="AQY145" s="28"/>
      <c r="AQZ145" s="28"/>
      <c r="ARA145" s="28"/>
      <c r="ARB145" s="28"/>
      <c r="ARC145" s="28"/>
      <c r="ARD145" s="28"/>
      <c r="ARE145" s="28"/>
      <c r="ARF145" s="28"/>
      <c r="ARG145" s="28"/>
      <c r="ARH145" s="28"/>
      <c r="ARI145" s="28"/>
      <c r="ARJ145" s="28"/>
      <c r="ARK145" s="28"/>
      <c r="ARL145" s="28"/>
      <c r="ARM145" s="28"/>
      <c r="ARN145" s="28"/>
      <c r="ARO145" s="28"/>
      <c r="ARP145" s="28"/>
      <c r="ARQ145" s="28"/>
      <c r="ARR145" s="28"/>
      <c r="ARS145" s="28"/>
      <c r="ART145" s="28"/>
      <c r="ARU145" s="28"/>
      <c r="ARV145" s="28"/>
      <c r="ARW145" s="28"/>
      <c r="ARX145" s="28"/>
      <c r="ARY145" s="28"/>
      <c r="ARZ145" s="28"/>
      <c r="ASA145" s="28"/>
      <c r="ASB145" s="28"/>
      <c r="ASC145" s="28"/>
      <c r="ASD145" s="28"/>
      <c r="ASE145" s="28"/>
      <c r="ASF145" s="28"/>
      <c r="ASG145" s="28"/>
      <c r="ASH145" s="28"/>
      <c r="ASI145" s="28"/>
      <c r="ASJ145" s="28"/>
      <c r="ASK145" s="28"/>
      <c r="ASL145" s="28"/>
      <c r="ASM145" s="28"/>
      <c r="ASN145" s="28"/>
      <c r="ASO145" s="28"/>
      <c r="ASP145" s="28"/>
      <c r="ASQ145" s="28"/>
      <c r="ASR145" s="28"/>
      <c r="ASS145" s="28"/>
      <c r="AST145" s="28"/>
      <c r="ASU145" s="28"/>
      <c r="ASV145" s="28"/>
      <c r="ASW145" s="28"/>
      <c r="ASX145" s="28"/>
      <c r="ASY145" s="28"/>
      <c r="ASZ145" s="28"/>
      <c r="ATA145" s="28"/>
      <c r="ATB145" s="28"/>
      <c r="ATC145" s="28"/>
      <c r="ATD145" s="28"/>
      <c r="ATE145" s="28"/>
      <c r="ATF145" s="28"/>
      <c r="ATG145" s="28"/>
      <c r="ATH145" s="28"/>
      <c r="ATI145" s="28"/>
      <c r="ATJ145" s="28"/>
      <c r="ATK145" s="28"/>
      <c r="ATL145" s="28"/>
    </row>
    <row r="147" spans="1:1208" s="94" customFormat="1" x14ac:dyDescent="0.25">
      <c r="B147" s="95" t="s">
        <v>178</v>
      </c>
      <c r="C147" s="95"/>
      <c r="D147" s="95"/>
      <c r="E147" s="95"/>
      <c r="F147" s="95"/>
      <c r="G147" s="95"/>
      <c r="H147" s="95"/>
      <c r="I147" s="95"/>
      <c r="J147" s="95"/>
      <c r="K147" s="95"/>
      <c r="L147" s="95"/>
      <c r="M147" s="95">
        <f>M143+M145</f>
        <v>0</v>
      </c>
      <c r="N147" s="95">
        <f t="shared" ref="N147:R147" si="67">N143+N145</f>
        <v>0</v>
      </c>
      <c r="O147" s="95">
        <f t="shared" si="67"/>
        <v>0</v>
      </c>
      <c r="P147" s="95">
        <f t="shared" si="67"/>
        <v>0</v>
      </c>
      <c r="Q147" s="95">
        <f t="shared" si="67"/>
        <v>0</v>
      </c>
      <c r="R147" s="95">
        <f t="shared" si="67"/>
        <v>0</v>
      </c>
      <c r="S147" s="94">
        <f>SUM(M147:Q147)</f>
        <v>0</v>
      </c>
      <c r="T147" s="132"/>
      <c r="U147" s="132"/>
      <c r="V147" s="132"/>
      <c r="W147" s="132"/>
      <c r="X147" s="132"/>
      <c r="Y147" s="132"/>
      <c r="Z147" s="132"/>
      <c r="AA147" s="132"/>
      <c r="AB147" s="132"/>
      <c r="AC147" s="132"/>
      <c r="AD147" s="132"/>
      <c r="AE147" s="132"/>
      <c r="AF147" s="132"/>
      <c r="AG147" s="132"/>
      <c r="AH147" s="132"/>
      <c r="AI147" s="132"/>
      <c r="AJ147" s="132"/>
      <c r="AK147" s="132"/>
      <c r="AL147" s="132"/>
      <c r="AM147" s="132"/>
      <c r="AN147" s="132"/>
      <c r="AO147" s="132"/>
      <c r="AP147" s="132"/>
      <c r="AQ147" s="132"/>
      <c r="AR147" s="132"/>
      <c r="AS147" s="132"/>
      <c r="AT147" s="132"/>
      <c r="AU147" s="132"/>
      <c r="AV147" s="132"/>
      <c r="AW147" s="132"/>
      <c r="AX147" s="132"/>
      <c r="AY147" s="132"/>
      <c r="AZ147" s="132"/>
      <c r="BA147" s="132"/>
      <c r="BB147" s="132"/>
      <c r="BC147" s="132"/>
      <c r="BD147" s="132"/>
      <c r="BE147" s="132"/>
      <c r="BF147" s="132"/>
      <c r="BG147" s="132"/>
      <c r="BH147" s="132"/>
      <c r="BI147" s="132"/>
      <c r="BJ147" s="132"/>
      <c r="BK147" s="132"/>
      <c r="BL147" s="132"/>
      <c r="BM147" s="132"/>
      <c r="BN147" s="132"/>
      <c r="BO147" s="132"/>
      <c r="BP147" s="132"/>
      <c r="BQ147" s="132"/>
      <c r="BR147" s="132"/>
      <c r="BS147" s="132"/>
      <c r="BT147" s="132"/>
      <c r="BU147" s="132"/>
      <c r="BV147" s="132"/>
      <c r="BW147" s="132"/>
      <c r="BX147" s="132"/>
      <c r="BY147" s="132"/>
      <c r="BZ147" s="132"/>
      <c r="CA147" s="132"/>
      <c r="CB147" s="132"/>
      <c r="CC147" s="132"/>
      <c r="CD147" s="132"/>
      <c r="CE147" s="132"/>
      <c r="CF147" s="132"/>
      <c r="CG147" s="132"/>
      <c r="CH147" s="132"/>
      <c r="CI147" s="132"/>
      <c r="CJ147" s="132"/>
      <c r="CK147" s="132"/>
      <c r="CL147" s="132"/>
      <c r="CM147" s="132"/>
      <c r="CN147" s="132"/>
      <c r="CO147" s="132"/>
      <c r="CP147" s="132"/>
      <c r="CQ147" s="132"/>
      <c r="CR147" s="132"/>
      <c r="CS147" s="132"/>
      <c r="CT147" s="132"/>
      <c r="CU147" s="132"/>
      <c r="CV147" s="132"/>
      <c r="CW147" s="132"/>
      <c r="CX147" s="132"/>
      <c r="CY147" s="132"/>
      <c r="CZ147" s="132"/>
      <c r="DA147" s="132"/>
      <c r="DB147" s="132"/>
      <c r="DC147" s="132"/>
      <c r="DD147" s="132"/>
      <c r="DE147" s="132"/>
      <c r="DF147" s="132"/>
      <c r="DG147" s="132"/>
      <c r="DH147" s="132"/>
      <c r="DI147" s="132"/>
      <c r="DJ147" s="132"/>
      <c r="DK147" s="132"/>
      <c r="DL147" s="132"/>
      <c r="DM147" s="132"/>
      <c r="DN147" s="132"/>
      <c r="DO147" s="132"/>
      <c r="DP147" s="132"/>
      <c r="DQ147" s="132"/>
      <c r="DR147" s="132"/>
      <c r="DS147" s="132"/>
      <c r="DT147" s="132"/>
      <c r="DU147" s="132"/>
      <c r="DV147" s="132"/>
      <c r="DW147" s="132"/>
      <c r="DX147" s="132"/>
      <c r="DY147" s="132"/>
      <c r="DZ147" s="132"/>
      <c r="EA147" s="132"/>
      <c r="EB147" s="132"/>
      <c r="EC147" s="132"/>
      <c r="ED147" s="132"/>
      <c r="EE147" s="132"/>
      <c r="EF147" s="132"/>
      <c r="EG147" s="132"/>
      <c r="EH147" s="132"/>
      <c r="EI147" s="132"/>
      <c r="EJ147" s="132"/>
      <c r="EK147" s="132"/>
      <c r="EL147" s="132"/>
      <c r="EM147" s="132"/>
      <c r="EN147" s="132"/>
      <c r="EO147" s="132"/>
      <c r="EP147" s="132"/>
      <c r="EQ147" s="132"/>
      <c r="ER147" s="132"/>
      <c r="ES147" s="132"/>
      <c r="ET147" s="132"/>
      <c r="EU147" s="132"/>
      <c r="EV147" s="132"/>
      <c r="EW147" s="132"/>
      <c r="EX147" s="132"/>
      <c r="EY147" s="132"/>
      <c r="EZ147" s="132"/>
      <c r="FA147" s="132"/>
      <c r="FB147" s="132"/>
      <c r="FC147" s="132"/>
      <c r="FD147" s="132"/>
      <c r="FE147" s="132"/>
      <c r="FF147" s="132"/>
      <c r="FG147" s="132"/>
      <c r="FH147" s="132"/>
      <c r="FI147" s="132"/>
      <c r="FJ147" s="132"/>
      <c r="FK147" s="132"/>
      <c r="FL147" s="132"/>
      <c r="FM147" s="132"/>
      <c r="FN147" s="132"/>
      <c r="FO147" s="132"/>
      <c r="FP147" s="132"/>
      <c r="FQ147" s="132"/>
      <c r="FR147" s="132"/>
      <c r="FS147" s="132"/>
      <c r="FT147" s="132"/>
      <c r="FU147" s="132"/>
      <c r="FV147" s="132"/>
      <c r="FW147" s="132"/>
      <c r="FX147" s="132"/>
      <c r="FY147" s="132"/>
      <c r="FZ147" s="132"/>
      <c r="GA147" s="132"/>
      <c r="GB147" s="132"/>
      <c r="GC147" s="132"/>
      <c r="GD147" s="132"/>
      <c r="GE147" s="132"/>
      <c r="GF147" s="132"/>
      <c r="GG147" s="132"/>
      <c r="GH147" s="132"/>
      <c r="GI147" s="132"/>
      <c r="GJ147" s="132"/>
      <c r="GK147" s="132"/>
      <c r="GL147" s="132"/>
      <c r="GM147" s="132"/>
      <c r="GN147" s="132"/>
      <c r="GO147" s="132"/>
      <c r="GP147" s="132"/>
      <c r="GQ147" s="132"/>
      <c r="GR147" s="132"/>
      <c r="GS147" s="132"/>
      <c r="GT147" s="132"/>
      <c r="GU147" s="132"/>
      <c r="GV147" s="132"/>
      <c r="GW147" s="132"/>
      <c r="GX147" s="132"/>
      <c r="GY147" s="132"/>
      <c r="GZ147" s="132"/>
      <c r="HA147" s="132"/>
      <c r="HB147" s="132"/>
      <c r="HC147" s="132"/>
      <c r="HD147" s="132"/>
      <c r="HE147" s="132"/>
      <c r="HF147" s="132"/>
      <c r="HG147" s="132"/>
      <c r="HH147" s="132"/>
      <c r="HI147" s="132"/>
      <c r="HJ147" s="132"/>
      <c r="HK147" s="132"/>
      <c r="HL147" s="132"/>
      <c r="HM147" s="132"/>
      <c r="HN147" s="132"/>
      <c r="HO147" s="132"/>
      <c r="HP147" s="132"/>
      <c r="HQ147" s="132"/>
      <c r="HR147" s="132"/>
      <c r="HS147" s="132"/>
      <c r="HT147" s="132"/>
      <c r="HU147" s="132"/>
      <c r="HV147" s="132"/>
      <c r="HW147" s="132"/>
      <c r="HX147" s="132"/>
      <c r="HY147" s="132"/>
      <c r="HZ147" s="132"/>
      <c r="IA147" s="132"/>
      <c r="IB147" s="132"/>
      <c r="IC147" s="132"/>
      <c r="ID147" s="132"/>
      <c r="IE147" s="132"/>
      <c r="IF147" s="132"/>
      <c r="IG147" s="132"/>
      <c r="IH147" s="132"/>
      <c r="II147" s="132"/>
      <c r="IJ147" s="132"/>
      <c r="IK147" s="132"/>
      <c r="IL147" s="132"/>
      <c r="IM147" s="132"/>
      <c r="IN147" s="132"/>
      <c r="IO147" s="132"/>
      <c r="IP147" s="132"/>
      <c r="IQ147" s="132"/>
      <c r="IR147" s="132"/>
      <c r="IS147" s="132"/>
      <c r="IT147" s="132"/>
      <c r="IU147" s="132"/>
      <c r="IV147" s="132"/>
      <c r="IW147" s="132"/>
      <c r="IX147" s="132"/>
      <c r="IY147" s="132"/>
      <c r="IZ147" s="132"/>
      <c r="JA147" s="132"/>
      <c r="JB147" s="132"/>
      <c r="JC147" s="132"/>
      <c r="JD147" s="132"/>
      <c r="JE147" s="132"/>
      <c r="JF147" s="132"/>
      <c r="JG147" s="132"/>
      <c r="JH147" s="132"/>
      <c r="JI147" s="132"/>
      <c r="JJ147" s="132"/>
      <c r="JK147" s="132"/>
      <c r="JL147" s="132"/>
      <c r="JM147" s="132"/>
      <c r="JN147" s="132"/>
      <c r="JO147" s="132"/>
      <c r="JP147" s="132"/>
      <c r="JQ147" s="132"/>
      <c r="JR147" s="132"/>
      <c r="JS147" s="132"/>
      <c r="JT147" s="132"/>
      <c r="JU147" s="132"/>
      <c r="JV147" s="132"/>
      <c r="JW147" s="132"/>
      <c r="JX147" s="132"/>
      <c r="JY147" s="132"/>
      <c r="JZ147" s="132"/>
      <c r="KA147" s="132"/>
      <c r="KB147" s="132"/>
      <c r="KC147" s="132"/>
      <c r="KD147" s="132"/>
      <c r="KE147" s="132"/>
      <c r="KF147" s="132"/>
      <c r="KG147" s="132"/>
      <c r="KH147" s="132"/>
      <c r="KI147" s="132"/>
      <c r="KJ147" s="132"/>
      <c r="KK147" s="132"/>
      <c r="KL147" s="132"/>
      <c r="KM147" s="132"/>
      <c r="KN147" s="132"/>
      <c r="KO147" s="132"/>
      <c r="KP147" s="132"/>
      <c r="KQ147" s="132"/>
      <c r="KR147" s="132"/>
      <c r="KS147" s="132"/>
      <c r="KT147" s="132"/>
      <c r="KU147" s="132"/>
      <c r="KV147" s="132"/>
      <c r="KW147" s="132"/>
      <c r="KX147" s="132"/>
      <c r="KY147" s="132"/>
      <c r="KZ147" s="132"/>
      <c r="LA147" s="132"/>
      <c r="LB147" s="132"/>
      <c r="LC147" s="132"/>
      <c r="LD147" s="132"/>
      <c r="LE147" s="132"/>
      <c r="LF147" s="132"/>
      <c r="LG147" s="132"/>
      <c r="LH147" s="132"/>
      <c r="LI147" s="132"/>
      <c r="LJ147" s="132"/>
      <c r="LK147" s="132"/>
      <c r="LL147" s="132"/>
      <c r="LM147" s="132"/>
      <c r="LN147" s="132"/>
      <c r="LO147" s="132"/>
      <c r="LP147" s="132"/>
      <c r="LQ147" s="132"/>
      <c r="LR147" s="132"/>
      <c r="LS147" s="132"/>
      <c r="LT147" s="132"/>
      <c r="LU147" s="132"/>
      <c r="LV147" s="132"/>
      <c r="LW147" s="132"/>
      <c r="LX147" s="132"/>
      <c r="LY147" s="132"/>
      <c r="LZ147" s="132"/>
      <c r="MA147" s="132"/>
      <c r="MB147" s="132"/>
      <c r="MC147" s="132"/>
      <c r="MD147" s="132"/>
      <c r="ME147" s="132"/>
      <c r="MF147" s="132"/>
      <c r="MG147" s="132"/>
      <c r="MH147" s="132"/>
      <c r="MI147" s="132"/>
      <c r="MJ147" s="132"/>
      <c r="MK147" s="132"/>
      <c r="ML147" s="132"/>
      <c r="MM147" s="132"/>
      <c r="MN147" s="132"/>
      <c r="MO147" s="132"/>
      <c r="MP147" s="132"/>
      <c r="MQ147" s="132"/>
      <c r="MR147" s="132"/>
      <c r="MS147" s="132"/>
      <c r="MT147" s="132"/>
      <c r="MU147" s="132"/>
      <c r="MV147" s="132"/>
      <c r="MW147" s="132"/>
      <c r="MX147" s="132"/>
      <c r="MY147" s="132"/>
      <c r="MZ147" s="132"/>
      <c r="NA147" s="132"/>
      <c r="NB147" s="132"/>
      <c r="NC147" s="132"/>
      <c r="ND147" s="132"/>
      <c r="NE147" s="132"/>
      <c r="NF147" s="132"/>
      <c r="NG147" s="132"/>
      <c r="NH147" s="132"/>
      <c r="NI147" s="132"/>
      <c r="NJ147" s="132"/>
      <c r="NK147" s="132"/>
      <c r="NL147" s="132"/>
      <c r="NM147" s="132"/>
      <c r="NN147" s="132"/>
      <c r="NO147" s="132"/>
      <c r="NP147" s="132"/>
      <c r="NQ147" s="132"/>
      <c r="NR147" s="132"/>
      <c r="NS147" s="132"/>
      <c r="NT147" s="132"/>
      <c r="NU147" s="132"/>
      <c r="NV147" s="132"/>
      <c r="NW147" s="132"/>
      <c r="NX147" s="132"/>
      <c r="NY147" s="132"/>
      <c r="NZ147" s="132"/>
      <c r="OA147" s="132"/>
      <c r="OB147" s="132"/>
      <c r="OC147" s="132"/>
      <c r="OD147" s="132"/>
      <c r="OE147" s="132"/>
      <c r="OF147" s="132"/>
      <c r="OG147" s="132"/>
      <c r="OH147" s="132"/>
      <c r="OI147" s="132"/>
      <c r="OJ147" s="132"/>
      <c r="OK147" s="132"/>
      <c r="OL147" s="132"/>
      <c r="OM147" s="132"/>
      <c r="ON147" s="132"/>
      <c r="OO147" s="132"/>
      <c r="OP147" s="132"/>
      <c r="OQ147" s="132"/>
      <c r="OR147" s="132"/>
      <c r="OS147" s="132"/>
      <c r="OT147" s="132"/>
      <c r="OU147" s="132"/>
      <c r="OV147" s="132"/>
      <c r="OW147" s="132"/>
      <c r="OX147" s="132"/>
      <c r="OY147" s="132"/>
      <c r="OZ147" s="132"/>
      <c r="PA147" s="132"/>
      <c r="PB147" s="132"/>
      <c r="PC147" s="132"/>
      <c r="PD147" s="132"/>
      <c r="PE147" s="132"/>
      <c r="PF147" s="132"/>
      <c r="PG147" s="132"/>
      <c r="PH147" s="132"/>
      <c r="PI147" s="132"/>
      <c r="PJ147" s="132"/>
      <c r="PK147" s="132"/>
      <c r="PL147" s="132"/>
      <c r="PM147" s="132"/>
      <c r="PN147" s="132"/>
      <c r="PO147" s="132"/>
      <c r="PP147" s="132"/>
      <c r="PQ147" s="132"/>
      <c r="PR147" s="132"/>
      <c r="PS147" s="132"/>
      <c r="PT147" s="132"/>
      <c r="PU147" s="132"/>
      <c r="PV147" s="132"/>
      <c r="PW147" s="132"/>
      <c r="PX147" s="132"/>
      <c r="PY147" s="132"/>
      <c r="PZ147" s="132"/>
      <c r="QA147" s="132"/>
      <c r="QB147" s="132"/>
      <c r="QC147" s="132"/>
      <c r="QD147" s="132"/>
      <c r="QE147" s="132"/>
      <c r="QF147" s="132"/>
      <c r="QG147" s="132"/>
      <c r="QH147" s="132"/>
      <c r="QI147" s="132"/>
      <c r="QJ147" s="132"/>
      <c r="QK147" s="132"/>
      <c r="QL147" s="132"/>
      <c r="QM147" s="132"/>
      <c r="QN147" s="132"/>
      <c r="QO147" s="132"/>
      <c r="QP147" s="132"/>
      <c r="QQ147" s="132"/>
      <c r="QR147" s="132"/>
      <c r="QS147" s="132"/>
      <c r="QT147" s="132"/>
      <c r="QU147" s="132"/>
      <c r="QV147" s="132"/>
      <c r="QW147" s="132"/>
      <c r="QX147" s="132"/>
      <c r="QY147" s="132"/>
      <c r="QZ147" s="132"/>
      <c r="RA147" s="132"/>
      <c r="RB147" s="132"/>
      <c r="RC147" s="132"/>
      <c r="RD147" s="132"/>
      <c r="RE147" s="132"/>
      <c r="RF147" s="132"/>
      <c r="RG147" s="132"/>
      <c r="RH147" s="132"/>
      <c r="RI147" s="132"/>
      <c r="RJ147" s="132"/>
      <c r="RK147" s="132"/>
      <c r="RL147" s="132"/>
      <c r="RM147" s="132"/>
      <c r="RN147" s="132"/>
      <c r="RO147" s="132"/>
      <c r="RP147" s="132"/>
      <c r="RQ147" s="132"/>
      <c r="RR147" s="132"/>
      <c r="RS147" s="132"/>
      <c r="RT147" s="132"/>
      <c r="RU147" s="132"/>
      <c r="RV147" s="132"/>
      <c r="RW147" s="132"/>
      <c r="RX147" s="132"/>
      <c r="RY147" s="132"/>
      <c r="RZ147" s="132"/>
      <c r="SA147" s="132"/>
      <c r="SB147" s="132"/>
      <c r="SC147" s="132"/>
      <c r="SD147" s="132"/>
      <c r="SE147" s="132"/>
      <c r="SF147" s="132"/>
      <c r="SG147" s="132"/>
      <c r="SH147" s="132"/>
      <c r="SI147" s="132"/>
      <c r="SJ147" s="132"/>
      <c r="SK147" s="132"/>
      <c r="SL147" s="132"/>
      <c r="SM147" s="132"/>
      <c r="SN147" s="132"/>
      <c r="SO147" s="132"/>
      <c r="SP147" s="132"/>
      <c r="SQ147" s="132"/>
      <c r="SR147" s="132"/>
      <c r="SS147" s="132"/>
      <c r="ST147" s="132"/>
      <c r="SU147" s="132"/>
      <c r="SV147" s="132"/>
      <c r="SW147" s="132"/>
      <c r="SX147" s="132"/>
      <c r="SY147" s="132"/>
      <c r="SZ147" s="132"/>
      <c r="TA147" s="132"/>
      <c r="TB147" s="132"/>
      <c r="TC147" s="132"/>
      <c r="TD147" s="132"/>
      <c r="TE147" s="132"/>
      <c r="TF147" s="132"/>
      <c r="TG147" s="132"/>
      <c r="TH147" s="132"/>
      <c r="TI147" s="132"/>
      <c r="TJ147" s="132"/>
      <c r="TK147" s="132"/>
      <c r="TL147" s="132"/>
      <c r="TM147" s="132"/>
      <c r="TN147" s="132"/>
      <c r="TO147" s="132"/>
      <c r="TP147" s="132"/>
      <c r="TQ147" s="132"/>
      <c r="TR147" s="132"/>
      <c r="TS147" s="132"/>
      <c r="TT147" s="132"/>
      <c r="TU147" s="132"/>
      <c r="TV147" s="132"/>
      <c r="TW147" s="132"/>
      <c r="TX147" s="132"/>
      <c r="TY147" s="132"/>
      <c r="TZ147" s="132"/>
      <c r="UA147" s="132"/>
      <c r="UB147" s="132"/>
      <c r="UC147" s="132"/>
      <c r="UD147" s="132"/>
      <c r="UE147" s="132"/>
      <c r="UF147" s="132"/>
      <c r="UG147" s="132"/>
      <c r="UH147" s="132"/>
      <c r="UI147" s="132"/>
      <c r="UJ147" s="132"/>
      <c r="UK147" s="132"/>
      <c r="UL147" s="132"/>
      <c r="UM147" s="132"/>
      <c r="UN147" s="132"/>
      <c r="UO147" s="132"/>
      <c r="UP147" s="132"/>
      <c r="UQ147" s="132"/>
      <c r="UR147" s="132"/>
      <c r="US147" s="132"/>
      <c r="UT147" s="132"/>
      <c r="UU147" s="132"/>
      <c r="UV147" s="132"/>
      <c r="UW147" s="132"/>
      <c r="UX147" s="132"/>
      <c r="UY147" s="132"/>
      <c r="UZ147" s="132"/>
      <c r="VA147" s="132"/>
      <c r="VB147" s="132"/>
      <c r="VC147" s="132"/>
      <c r="VD147" s="132"/>
      <c r="VE147" s="132"/>
      <c r="VF147" s="132"/>
      <c r="VG147" s="132"/>
      <c r="VH147" s="132"/>
      <c r="VI147" s="132"/>
      <c r="VJ147" s="132"/>
      <c r="VK147" s="132"/>
      <c r="VL147" s="132"/>
      <c r="VM147" s="132"/>
      <c r="VN147" s="132"/>
      <c r="VO147" s="132"/>
      <c r="VP147" s="132"/>
      <c r="VQ147" s="132"/>
      <c r="VR147" s="132"/>
      <c r="VS147" s="132"/>
      <c r="VT147" s="132"/>
      <c r="VU147" s="132"/>
      <c r="VV147" s="132"/>
      <c r="VW147" s="132"/>
      <c r="VX147" s="132"/>
      <c r="VY147" s="132"/>
      <c r="VZ147" s="132"/>
      <c r="WA147" s="132"/>
      <c r="WB147" s="132"/>
      <c r="WC147" s="132"/>
      <c r="WD147" s="132"/>
      <c r="WE147" s="132"/>
      <c r="WF147" s="132"/>
      <c r="WG147" s="132"/>
      <c r="WH147" s="132"/>
      <c r="WI147" s="132"/>
      <c r="WJ147" s="132"/>
      <c r="WK147" s="132"/>
      <c r="WL147" s="132"/>
      <c r="WM147" s="132"/>
      <c r="WN147" s="132"/>
      <c r="WO147" s="132"/>
      <c r="WP147" s="132"/>
      <c r="WQ147" s="132"/>
      <c r="WR147" s="132"/>
      <c r="WS147" s="132"/>
      <c r="WT147" s="132"/>
      <c r="WU147" s="132"/>
      <c r="WV147" s="132"/>
      <c r="WW147" s="132"/>
      <c r="WX147" s="132"/>
      <c r="WY147" s="132"/>
      <c r="WZ147" s="132"/>
      <c r="XA147" s="132"/>
      <c r="XB147" s="132"/>
      <c r="XC147" s="132"/>
      <c r="XD147" s="132"/>
      <c r="XE147" s="132"/>
      <c r="XF147" s="132"/>
      <c r="XG147" s="132"/>
      <c r="XH147" s="132"/>
      <c r="XI147" s="132"/>
      <c r="XJ147" s="132"/>
      <c r="XK147" s="132"/>
      <c r="XL147" s="132"/>
      <c r="XM147" s="132"/>
      <c r="XN147" s="132"/>
      <c r="XO147" s="132"/>
      <c r="XP147" s="132"/>
      <c r="XQ147" s="132"/>
      <c r="XR147" s="132"/>
      <c r="XS147" s="132"/>
      <c r="XT147" s="132"/>
      <c r="XU147" s="132"/>
      <c r="XV147" s="132"/>
      <c r="XW147" s="132"/>
      <c r="XX147" s="132"/>
      <c r="XY147" s="132"/>
      <c r="XZ147" s="132"/>
      <c r="YA147" s="132"/>
      <c r="YB147" s="132"/>
      <c r="YC147" s="132"/>
      <c r="YD147" s="132"/>
      <c r="YE147" s="132"/>
      <c r="YF147" s="132"/>
      <c r="YG147" s="132"/>
      <c r="YH147" s="132"/>
      <c r="YI147" s="132"/>
      <c r="YJ147" s="132"/>
      <c r="YK147" s="132"/>
      <c r="YL147" s="132"/>
      <c r="YM147" s="132"/>
      <c r="YN147" s="132"/>
      <c r="YO147" s="132"/>
      <c r="YP147" s="132"/>
      <c r="YQ147" s="132"/>
      <c r="YR147" s="132"/>
      <c r="YS147" s="132"/>
      <c r="YT147" s="132"/>
      <c r="YU147" s="132"/>
      <c r="YV147" s="132"/>
      <c r="YW147" s="132"/>
      <c r="YX147" s="132"/>
      <c r="YY147" s="132"/>
      <c r="YZ147" s="132"/>
      <c r="ZA147" s="132"/>
      <c r="ZB147" s="132"/>
      <c r="ZC147" s="132"/>
      <c r="ZD147" s="132"/>
      <c r="ZE147" s="132"/>
      <c r="ZF147" s="132"/>
      <c r="ZG147" s="132"/>
      <c r="ZH147" s="132"/>
      <c r="ZI147" s="132"/>
      <c r="ZJ147" s="132"/>
      <c r="ZK147" s="132"/>
      <c r="ZL147" s="132"/>
      <c r="ZM147" s="132"/>
      <c r="ZN147" s="132"/>
      <c r="ZO147" s="132"/>
      <c r="ZP147" s="132"/>
      <c r="ZQ147" s="132"/>
      <c r="ZR147" s="132"/>
      <c r="ZS147" s="132"/>
      <c r="ZT147" s="132"/>
      <c r="ZU147" s="132"/>
      <c r="ZV147" s="132"/>
      <c r="ZW147" s="132"/>
      <c r="ZX147" s="132"/>
      <c r="ZY147" s="132"/>
      <c r="ZZ147" s="132"/>
      <c r="AAA147" s="132"/>
      <c r="AAB147" s="132"/>
      <c r="AAC147" s="132"/>
      <c r="AAD147" s="132"/>
      <c r="AAE147" s="132"/>
      <c r="AAF147" s="132"/>
      <c r="AAG147" s="132"/>
      <c r="AAH147" s="132"/>
      <c r="AAI147" s="132"/>
      <c r="AAJ147" s="132"/>
      <c r="AAK147" s="132"/>
      <c r="AAL147" s="132"/>
      <c r="AAM147" s="132"/>
      <c r="AAN147" s="132"/>
      <c r="AAO147" s="132"/>
      <c r="AAP147" s="132"/>
      <c r="AAQ147" s="132"/>
      <c r="AAR147" s="132"/>
      <c r="AAS147" s="132"/>
      <c r="AAT147" s="132"/>
      <c r="AAU147" s="132"/>
      <c r="AAV147" s="132"/>
      <c r="AAW147" s="132"/>
      <c r="AAX147" s="132"/>
      <c r="AAY147" s="132"/>
      <c r="AAZ147" s="132"/>
      <c r="ABA147" s="132"/>
      <c r="ABB147" s="132"/>
      <c r="ABC147" s="132"/>
      <c r="ABD147" s="132"/>
      <c r="ABE147" s="132"/>
      <c r="ABF147" s="132"/>
      <c r="ABG147" s="132"/>
      <c r="ABH147" s="132"/>
      <c r="ABI147" s="132"/>
      <c r="ABJ147" s="132"/>
      <c r="ABK147" s="132"/>
      <c r="ABL147" s="132"/>
      <c r="ABM147" s="132"/>
      <c r="ABN147" s="132"/>
      <c r="ABO147" s="132"/>
      <c r="ABP147" s="132"/>
      <c r="ABQ147" s="132"/>
      <c r="ABR147" s="132"/>
      <c r="ABS147" s="132"/>
      <c r="ABT147" s="132"/>
      <c r="ABU147" s="132"/>
      <c r="ABV147" s="132"/>
      <c r="ABW147" s="132"/>
      <c r="ABX147" s="132"/>
      <c r="ABY147" s="132"/>
      <c r="ABZ147" s="132"/>
      <c r="ACA147" s="132"/>
      <c r="ACB147" s="132"/>
      <c r="ACC147" s="132"/>
      <c r="ACD147" s="132"/>
      <c r="ACE147" s="132"/>
      <c r="ACF147" s="132"/>
      <c r="ACG147" s="132"/>
      <c r="ACH147" s="132"/>
      <c r="ACI147" s="132"/>
      <c r="ACJ147" s="132"/>
      <c r="ACK147" s="132"/>
      <c r="ACL147" s="132"/>
      <c r="ACM147" s="132"/>
      <c r="ACN147" s="132"/>
      <c r="ACO147" s="132"/>
      <c r="ACP147" s="132"/>
      <c r="ACQ147" s="132"/>
      <c r="ACR147" s="132"/>
      <c r="ACS147" s="132"/>
      <c r="ACT147" s="132"/>
      <c r="ACU147" s="132"/>
      <c r="ACV147" s="132"/>
      <c r="ACW147" s="132"/>
      <c r="ACX147" s="132"/>
      <c r="ACY147" s="132"/>
      <c r="ACZ147" s="132"/>
      <c r="ADA147" s="132"/>
      <c r="ADB147" s="132"/>
      <c r="ADC147" s="132"/>
      <c r="ADD147" s="132"/>
      <c r="ADE147" s="132"/>
      <c r="ADF147" s="132"/>
      <c r="ADG147" s="132"/>
      <c r="ADH147" s="132"/>
      <c r="ADI147" s="132"/>
      <c r="ADJ147" s="132"/>
      <c r="ADK147" s="132"/>
      <c r="ADL147" s="132"/>
      <c r="ADM147" s="132"/>
      <c r="ADN147" s="132"/>
      <c r="ADO147" s="132"/>
      <c r="ADP147" s="132"/>
      <c r="ADQ147" s="132"/>
      <c r="ADR147" s="132"/>
      <c r="ADS147" s="132"/>
      <c r="ADT147" s="132"/>
      <c r="ADU147" s="132"/>
      <c r="ADV147" s="132"/>
      <c r="ADW147" s="132"/>
      <c r="ADX147" s="132"/>
      <c r="ADY147" s="132"/>
      <c r="ADZ147" s="132"/>
      <c r="AEA147" s="132"/>
      <c r="AEB147" s="132"/>
      <c r="AEC147" s="132"/>
      <c r="AED147" s="132"/>
      <c r="AEE147" s="132"/>
      <c r="AEF147" s="132"/>
      <c r="AEG147" s="132"/>
      <c r="AEH147" s="132"/>
      <c r="AEI147" s="132"/>
      <c r="AEJ147" s="132"/>
      <c r="AEK147" s="132"/>
      <c r="AEL147" s="132"/>
      <c r="AEM147" s="132"/>
      <c r="AEN147" s="132"/>
      <c r="AEO147" s="132"/>
      <c r="AEP147" s="132"/>
      <c r="AEQ147" s="132"/>
      <c r="AER147" s="132"/>
      <c r="AES147" s="132"/>
      <c r="AET147" s="132"/>
      <c r="AEU147" s="132"/>
      <c r="AEV147" s="132"/>
      <c r="AEW147" s="132"/>
      <c r="AEX147" s="132"/>
      <c r="AEY147" s="132"/>
      <c r="AEZ147" s="132"/>
      <c r="AFA147" s="132"/>
      <c r="AFB147" s="132"/>
      <c r="AFC147" s="132"/>
      <c r="AFD147" s="132"/>
      <c r="AFE147" s="132"/>
      <c r="AFF147" s="132"/>
      <c r="AFG147" s="132"/>
      <c r="AFH147" s="132"/>
      <c r="AFI147" s="132"/>
      <c r="AFJ147" s="132"/>
      <c r="AFK147" s="132"/>
      <c r="AFL147" s="132"/>
      <c r="AFM147" s="132"/>
      <c r="AFN147" s="132"/>
      <c r="AFO147" s="132"/>
      <c r="AFP147" s="132"/>
      <c r="AFQ147" s="132"/>
      <c r="AFR147" s="132"/>
      <c r="AFS147" s="132"/>
      <c r="AFT147" s="132"/>
      <c r="AFU147" s="132"/>
      <c r="AFV147" s="132"/>
      <c r="AFW147" s="132"/>
      <c r="AFX147" s="132"/>
      <c r="AFY147" s="132"/>
      <c r="AFZ147" s="132"/>
      <c r="AGA147" s="132"/>
      <c r="AGB147" s="132"/>
      <c r="AGC147" s="132"/>
      <c r="AGD147" s="132"/>
      <c r="AGE147" s="132"/>
      <c r="AGF147" s="132"/>
      <c r="AGG147" s="132"/>
      <c r="AGH147" s="132"/>
      <c r="AGI147" s="132"/>
      <c r="AGJ147" s="132"/>
      <c r="AGK147" s="132"/>
      <c r="AGL147" s="132"/>
      <c r="AGM147" s="132"/>
      <c r="AGN147" s="132"/>
      <c r="AGO147" s="132"/>
      <c r="AGP147" s="132"/>
      <c r="AGQ147" s="132"/>
      <c r="AGR147" s="132"/>
      <c r="AGS147" s="132"/>
      <c r="AGT147" s="132"/>
      <c r="AGU147" s="132"/>
      <c r="AGV147" s="132"/>
      <c r="AGW147" s="132"/>
      <c r="AGX147" s="132"/>
      <c r="AGY147" s="132"/>
      <c r="AGZ147" s="132"/>
      <c r="AHA147" s="132"/>
      <c r="AHB147" s="132"/>
      <c r="AHC147" s="132"/>
      <c r="AHD147" s="132"/>
      <c r="AHE147" s="132"/>
      <c r="AHF147" s="132"/>
      <c r="AHG147" s="132"/>
      <c r="AHH147" s="132"/>
      <c r="AHI147" s="132"/>
      <c r="AHJ147" s="132"/>
      <c r="AHK147" s="132"/>
      <c r="AHL147" s="132"/>
      <c r="AHM147" s="132"/>
      <c r="AHN147" s="132"/>
      <c r="AHO147" s="132"/>
      <c r="AHP147" s="132"/>
      <c r="AHQ147" s="132"/>
      <c r="AHR147" s="132"/>
      <c r="AHS147" s="132"/>
      <c r="AHT147" s="132"/>
      <c r="AHU147" s="132"/>
      <c r="AHV147" s="132"/>
      <c r="AHW147" s="132"/>
      <c r="AHX147" s="132"/>
      <c r="AHY147" s="132"/>
      <c r="AHZ147" s="132"/>
      <c r="AIA147" s="132"/>
      <c r="AIB147" s="132"/>
      <c r="AIC147" s="132"/>
      <c r="AID147" s="132"/>
      <c r="AIE147" s="132"/>
      <c r="AIF147" s="132"/>
      <c r="AIG147" s="132"/>
      <c r="AIH147" s="132"/>
      <c r="AII147" s="132"/>
      <c r="AIJ147" s="132"/>
      <c r="AIK147" s="132"/>
      <c r="AIL147" s="132"/>
      <c r="AIM147" s="132"/>
      <c r="AIN147" s="132"/>
      <c r="AIO147" s="132"/>
      <c r="AIP147" s="132"/>
      <c r="AIQ147" s="132"/>
      <c r="AIR147" s="132"/>
      <c r="AIS147" s="132"/>
      <c r="AIT147" s="132"/>
      <c r="AIU147" s="132"/>
      <c r="AIV147" s="132"/>
      <c r="AIW147" s="132"/>
      <c r="AIX147" s="132"/>
      <c r="AIY147" s="132"/>
      <c r="AIZ147" s="132"/>
      <c r="AJA147" s="132"/>
      <c r="AJB147" s="132"/>
      <c r="AJC147" s="132"/>
      <c r="AJD147" s="132"/>
      <c r="AJE147" s="132"/>
      <c r="AJF147" s="132"/>
      <c r="AJG147" s="132"/>
      <c r="AJH147" s="132"/>
      <c r="AJI147" s="132"/>
      <c r="AJJ147" s="132"/>
      <c r="AJK147" s="132"/>
      <c r="AJL147" s="132"/>
      <c r="AJM147" s="132"/>
      <c r="AJN147" s="132"/>
      <c r="AJO147" s="132"/>
      <c r="AJP147" s="132"/>
      <c r="AJQ147" s="132"/>
      <c r="AJR147" s="132"/>
      <c r="AJS147" s="132"/>
      <c r="AJT147" s="132"/>
      <c r="AJU147" s="132"/>
      <c r="AJV147" s="132"/>
      <c r="AJW147" s="132"/>
      <c r="AJX147" s="132"/>
      <c r="AJY147" s="132"/>
      <c r="AJZ147" s="132"/>
      <c r="AKA147" s="132"/>
      <c r="AKB147" s="132"/>
      <c r="AKC147" s="132"/>
      <c r="AKD147" s="132"/>
      <c r="AKE147" s="132"/>
      <c r="AKF147" s="132"/>
      <c r="AKG147" s="132"/>
      <c r="AKH147" s="132"/>
      <c r="AKI147" s="132"/>
      <c r="AKJ147" s="132"/>
      <c r="AKK147" s="132"/>
      <c r="AKL147" s="132"/>
      <c r="AKM147" s="132"/>
      <c r="AKN147" s="132"/>
      <c r="AKO147" s="132"/>
      <c r="AKP147" s="132"/>
      <c r="AKQ147" s="132"/>
      <c r="AKR147" s="132"/>
      <c r="AKS147" s="132"/>
      <c r="AKT147" s="132"/>
      <c r="AKU147" s="132"/>
      <c r="AKV147" s="132"/>
      <c r="AKW147" s="132"/>
      <c r="AKX147" s="132"/>
      <c r="AKY147" s="132"/>
      <c r="AKZ147" s="132"/>
      <c r="ALA147" s="132"/>
      <c r="ALB147" s="132"/>
      <c r="ALC147" s="132"/>
      <c r="ALD147" s="132"/>
      <c r="ALE147" s="132"/>
      <c r="ALF147" s="132"/>
      <c r="ALG147" s="132"/>
      <c r="ALH147" s="132"/>
      <c r="ALI147" s="132"/>
      <c r="ALJ147" s="132"/>
      <c r="ALK147" s="132"/>
      <c r="ALL147" s="132"/>
      <c r="ALM147" s="132"/>
      <c r="ALN147" s="132"/>
      <c r="ALO147" s="132"/>
      <c r="ALP147" s="132"/>
      <c r="ALQ147" s="132"/>
      <c r="ALR147" s="132"/>
      <c r="ALS147" s="132"/>
      <c r="ALT147" s="132"/>
      <c r="ALU147" s="132"/>
      <c r="ALV147" s="132"/>
      <c r="ALW147" s="132"/>
      <c r="ALX147" s="132"/>
      <c r="ALY147" s="132"/>
      <c r="ALZ147" s="132"/>
      <c r="AMA147" s="132"/>
      <c r="AMB147" s="132"/>
      <c r="AMC147" s="132"/>
      <c r="AMD147" s="132"/>
      <c r="AME147" s="132"/>
      <c r="AMF147" s="132"/>
      <c r="AMG147" s="132"/>
      <c r="AMH147" s="132"/>
      <c r="AMI147" s="132"/>
      <c r="AMJ147" s="132"/>
      <c r="AMK147" s="132"/>
      <c r="AML147" s="132"/>
      <c r="AMM147" s="132"/>
      <c r="AMN147" s="132"/>
      <c r="AMO147" s="132"/>
      <c r="AMP147" s="132"/>
      <c r="AMQ147" s="132"/>
      <c r="AMR147" s="132"/>
      <c r="AMS147" s="132"/>
      <c r="AMT147" s="132"/>
      <c r="AMU147" s="132"/>
      <c r="AMV147" s="132"/>
      <c r="AMW147" s="132"/>
      <c r="AMX147" s="132"/>
      <c r="AMY147" s="132"/>
      <c r="AMZ147" s="132"/>
      <c r="ANA147" s="132"/>
      <c r="ANB147" s="132"/>
      <c r="ANC147" s="132"/>
      <c r="AND147" s="132"/>
      <c r="ANE147" s="132"/>
      <c r="ANF147" s="132"/>
      <c r="ANG147" s="132"/>
      <c r="ANH147" s="132"/>
      <c r="ANI147" s="132"/>
      <c r="ANJ147" s="132"/>
      <c r="ANK147" s="132"/>
      <c r="ANL147" s="132"/>
      <c r="ANM147" s="132"/>
      <c r="ANN147" s="132"/>
      <c r="ANO147" s="132"/>
      <c r="ANP147" s="132"/>
      <c r="ANQ147" s="132"/>
      <c r="ANR147" s="132"/>
      <c r="ANS147" s="132"/>
      <c r="ANT147" s="132"/>
      <c r="ANU147" s="132"/>
      <c r="ANV147" s="132"/>
      <c r="ANW147" s="132"/>
      <c r="ANX147" s="132"/>
      <c r="ANY147" s="132"/>
      <c r="ANZ147" s="132"/>
      <c r="AOA147" s="132"/>
      <c r="AOB147" s="132"/>
      <c r="AOC147" s="132"/>
      <c r="AOD147" s="132"/>
      <c r="AOE147" s="132"/>
      <c r="AOF147" s="132"/>
      <c r="AOG147" s="132"/>
      <c r="AOH147" s="132"/>
      <c r="AOI147" s="132"/>
      <c r="AOJ147" s="132"/>
      <c r="AOK147" s="132"/>
      <c r="AOL147" s="132"/>
      <c r="AOM147" s="132"/>
      <c r="AON147" s="132"/>
      <c r="AOO147" s="132"/>
      <c r="AOP147" s="132"/>
      <c r="AOQ147" s="132"/>
      <c r="AOR147" s="132"/>
      <c r="AOS147" s="132"/>
      <c r="AOT147" s="132"/>
      <c r="AOU147" s="132"/>
      <c r="AOV147" s="132"/>
      <c r="AOW147" s="132"/>
      <c r="AOX147" s="132"/>
      <c r="AOY147" s="132"/>
      <c r="AOZ147" s="132"/>
      <c r="APA147" s="132"/>
      <c r="APB147" s="132"/>
      <c r="APC147" s="132"/>
      <c r="APD147" s="132"/>
      <c r="APE147" s="132"/>
      <c r="APF147" s="132"/>
      <c r="APG147" s="132"/>
      <c r="APH147" s="132"/>
      <c r="API147" s="132"/>
      <c r="APJ147" s="132"/>
      <c r="APK147" s="132"/>
      <c r="APL147" s="132"/>
      <c r="APM147" s="132"/>
      <c r="APN147" s="132"/>
      <c r="APO147" s="132"/>
      <c r="APP147" s="132"/>
      <c r="APQ147" s="132"/>
      <c r="APR147" s="132"/>
      <c r="APS147" s="132"/>
      <c r="APT147" s="132"/>
      <c r="APU147" s="132"/>
      <c r="APV147" s="132"/>
      <c r="APW147" s="132"/>
      <c r="APX147" s="132"/>
      <c r="APY147" s="132"/>
      <c r="APZ147" s="132"/>
      <c r="AQA147" s="132"/>
      <c r="AQB147" s="132"/>
      <c r="AQC147" s="132"/>
      <c r="AQD147" s="132"/>
      <c r="AQE147" s="132"/>
      <c r="AQF147" s="132"/>
      <c r="AQG147" s="132"/>
      <c r="AQH147" s="132"/>
      <c r="AQI147" s="132"/>
      <c r="AQJ147" s="132"/>
      <c r="AQK147" s="132"/>
      <c r="AQL147" s="132"/>
      <c r="AQM147" s="132"/>
      <c r="AQN147" s="132"/>
      <c r="AQO147" s="132"/>
      <c r="AQP147" s="132"/>
      <c r="AQQ147" s="132"/>
      <c r="AQR147" s="132"/>
      <c r="AQS147" s="132"/>
      <c r="AQT147" s="132"/>
      <c r="AQU147" s="132"/>
      <c r="AQV147" s="132"/>
      <c r="AQW147" s="132"/>
      <c r="AQX147" s="132"/>
      <c r="AQY147" s="132"/>
      <c r="AQZ147" s="132"/>
      <c r="ARA147" s="132"/>
      <c r="ARB147" s="132"/>
      <c r="ARC147" s="132"/>
      <c r="ARD147" s="132"/>
      <c r="ARE147" s="132"/>
      <c r="ARF147" s="132"/>
      <c r="ARG147" s="132"/>
      <c r="ARH147" s="132"/>
      <c r="ARI147" s="132"/>
      <c r="ARJ147" s="132"/>
      <c r="ARK147" s="132"/>
      <c r="ARL147" s="132"/>
      <c r="ARM147" s="132"/>
      <c r="ARN147" s="132"/>
      <c r="ARO147" s="132"/>
      <c r="ARP147" s="132"/>
      <c r="ARQ147" s="132"/>
      <c r="ARR147" s="132"/>
      <c r="ARS147" s="132"/>
      <c r="ART147" s="132"/>
      <c r="ARU147" s="132"/>
      <c r="ARV147" s="132"/>
      <c r="ARW147" s="132"/>
      <c r="ARX147" s="132"/>
      <c r="ARY147" s="132"/>
      <c r="ARZ147" s="132"/>
      <c r="ASA147" s="132"/>
      <c r="ASB147" s="132"/>
      <c r="ASC147" s="132"/>
      <c r="ASD147" s="132"/>
      <c r="ASE147" s="132"/>
      <c r="ASF147" s="132"/>
      <c r="ASG147" s="132"/>
      <c r="ASH147" s="132"/>
      <c r="ASI147" s="132"/>
      <c r="ASJ147" s="132"/>
      <c r="ASK147" s="132"/>
      <c r="ASL147" s="132"/>
      <c r="ASM147" s="132"/>
      <c r="ASN147" s="132"/>
      <c r="ASO147" s="132"/>
      <c r="ASP147" s="132"/>
      <c r="ASQ147" s="132"/>
      <c r="ASR147" s="132"/>
      <c r="ASS147" s="132"/>
      <c r="AST147" s="132"/>
      <c r="ASU147" s="132"/>
      <c r="ASV147" s="132"/>
      <c r="ASW147" s="132"/>
      <c r="ASX147" s="132"/>
      <c r="ASY147" s="132"/>
      <c r="ASZ147" s="132"/>
      <c r="ATA147" s="132"/>
      <c r="ATB147" s="132"/>
      <c r="ATC147" s="132"/>
      <c r="ATD147" s="132"/>
      <c r="ATE147" s="132"/>
      <c r="ATF147" s="132"/>
      <c r="ATG147" s="132"/>
      <c r="ATH147" s="132"/>
      <c r="ATI147" s="132"/>
      <c r="ATJ147" s="132"/>
      <c r="ATK147" s="132"/>
      <c r="ATL147" s="132"/>
    </row>
    <row r="149" spans="1:1208" s="60" customFormat="1" x14ac:dyDescent="0.25">
      <c r="A149" s="59"/>
      <c r="B149" s="60" t="s">
        <v>179</v>
      </c>
      <c r="F149" s="61"/>
      <c r="G149" s="61"/>
      <c r="M149" s="93">
        <f>IF($T$1="MTDC",M143-M92-M105-M115-M117-M141,M143)</f>
        <v>0</v>
      </c>
      <c r="N149" s="93">
        <f t="shared" ref="N149:R149" si="68">IF($T$1="MTDC",N143-N92-N105-N115-N117-N141,N143)</f>
        <v>0</v>
      </c>
      <c r="O149" s="93">
        <f t="shared" si="68"/>
        <v>0</v>
      </c>
      <c r="P149" s="93">
        <f t="shared" si="68"/>
        <v>0</v>
      </c>
      <c r="Q149" s="93">
        <f t="shared" si="68"/>
        <v>0</v>
      </c>
      <c r="R149" s="93">
        <f t="shared" si="68"/>
        <v>0</v>
      </c>
      <c r="S149" s="93">
        <f>SUM(M149:Q149)</f>
        <v>0</v>
      </c>
      <c r="T149" s="59"/>
      <c r="U149" s="59"/>
      <c r="V149" s="59"/>
      <c r="W149" s="59"/>
      <c r="X149" s="59"/>
      <c r="Y149" s="59"/>
      <c r="Z149" s="59"/>
      <c r="AA149" s="59"/>
      <c r="AB149" s="59"/>
      <c r="AC149" s="59"/>
      <c r="AD149" s="59"/>
      <c r="AE149" s="59"/>
      <c r="AF149" s="59"/>
      <c r="AG149" s="59"/>
      <c r="AH149" s="59"/>
      <c r="AI149" s="59"/>
      <c r="AJ149" s="59"/>
      <c r="AK149" s="59"/>
      <c r="AL149" s="59"/>
      <c r="AM149" s="59"/>
      <c r="AN149" s="59"/>
      <c r="AO149" s="59"/>
      <c r="AP149" s="59"/>
      <c r="AQ149" s="59"/>
      <c r="AR149" s="59"/>
      <c r="AS149" s="59"/>
      <c r="AT149" s="59"/>
      <c r="AU149" s="59"/>
      <c r="AV149" s="59"/>
      <c r="AW149" s="59"/>
      <c r="AX149" s="59"/>
      <c r="AY149" s="59"/>
      <c r="AZ149" s="59"/>
      <c r="BA149" s="59"/>
      <c r="BB149" s="59"/>
      <c r="BC149" s="59"/>
      <c r="BD149" s="59"/>
      <c r="BE149" s="59"/>
      <c r="BF149" s="59"/>
      <c r="BG149" s="59"/>
      <c r="BH149" s="59"/>
      <c r="BI149" s="59"/>
      <c r="BJ149" s="59"/>
      <c r="BK149" s="59"/>
      <c r="BL149" s="59"/>
      <c r="BM149" s="59"/>
      <c r="BN149" s="59"/>
      <c r="BO149" s="59"/>
      <c r="BP149" s="59"/>
      <c r="BQ149" s="59"/>
      <c r="BR149" s="59"/>
      <c r="BS149" s="59"/>
      <c r="BT149" s="59"/>
      <c r="BU149" s="59"/>
      <c r="BV149" s="59"/>
      <c r="BW149" s="59"/>
      <c r="BX149" s="59"/>
      <c r="BY149" s="59"/>
      <c r="BZ149" s="59"/>
      <c r="CA149" s="59"/>
      <c r="CB149" s="59"/>
      <c r="CC149" s="59"/>
      <c r="CD149" s="59"/>
      <c r="CE149" s="59"/>
      <c r="CF149" s="59"/>
      <c r="CG149" s="59"/>
      <c r="CH149" s="59"/>
      <c r="CI149" s="59"/>
      <c r="CJ149" s="59"/>
      <c r="CK149" s="59"/>
      <c r="CL149" s="59"/>
      <c r="CM149" s="59"/>
      <c r="CN149" s="59"/>
      <c r="CO149" s="59"/>
      <c r="CP149" s="59"/>
      <c r="CQ149" s="59"/>
      <c r="CR149" s="59"/>
      <c r="CS149" s="59"/>
      <c r="CT149" s="59"/>
      <c r="CU149" s="59"/>
      <c r="CV149" s="59"/>
      <c r="CW149" s="59"/>
      <c r="CX149" s="59"/>
      <c r="CY149" s="59"/>
      <c r="CZ149" s="59"/>
      <c r="DA149" s="59"/>
      <c r="DB149" s="59"/>
      <c r="DC149" s="59"/>
      <c r="DD149" s="59"/>
      <c r="DE149" s="59"/>
      <c r="DF149" s="59"/>
      <c r="DG149" s="59"/>
      <c r="DH149" s="59"/>
      <c r="DI149" s="59"/>
      <c r="DJ149" s="59"/>
      <c r="DK149" s="59"/>
      <c r="DL149" s="59"/>
      <c r="DM149" s="59"/>
      <c r="DN149" s="59"/>
      <c r="DO149" s="59"/>
      <c r="DP149" s="59"/>
      <c r="DQ149" s="59"/>
      <c r="DR149" s="59"/>
      <c r="DS149" s="59"/>
      <c r="DT149" s="59"/>
      <c r="DU149" s="59"/>
      <c r="DV149" s="59"/>
      <c r="DW149" s="59"/>
      <c r="DX149" s="59"/>
      <c r="DY149" s="59"/>
      <c r="DZ149" s="59"/>
      <c r="EA149" s="59"/>
      <c r="EB149" s="59"/>
      <c r="EC149" s="59"/>
      <c r="ED149" s="59"/>
      <c r="EE149" s="59"/>
      <c r="EF149" s="59"/>
      <c r="EG149" s="59"/>
      <c r="EH149" s="59"/>
      <c r="EI149" s="59"/>
      <c r="EJ149" s="59"/>
      <c r="EK149" s="59"/>
      <c r="EL149" s="59"/>
      <c r="EM149" s="59"/>
      <c r="EN149" s="59"/>
      <c r="EO149" s="59"/>
      <c r="EP149" s="59"/>
      <c r="EQ149" s="59"/>
      <c r="ER149" s="59"/>
      <c r="ES149" s="59"/>
      <c r="ET149" s="59"/>
      <c r="EU149" s="59"/>
      <c r="EV149" s="59"/>
      <c r="EW149" s="59"/>
      <c r="EX149" s="59"/>
      <c r="EY149" s="59"/>
      <c r="EZ149" s="59"/>
      <c r="FA149" s="59"/>
      <c r="FB149" s="59"/>
      <c r="FC149" s="59"/>
      <c r="FD149" s="59"/>
      <c r="FE149" s="59"/>
      <c r="FF149" s="59"/>
      <c r="FG149" s="59"/>
      <c r="FH149" s="59"/>
      <c r="FI149" s="59"/>
      <c r="FJ149" s="59"/>
      <c r="FK149" s="59"/>
      <c r="FL149" s="59"/>
      <c r="FM149" s="59"/>
      <c r="FN149" s="59"/>
      <c r="FO149" s="59"/>
      <c r="FP149" s="59"/>
      <c r="FQ149" s="59"/>
      <c r="FR149" s="59"/>
      <c r="FS149" s="59"/>
      <c r="FT149" s="59"/>
      <c r="FU149" s="59"/>
      <c r="FV149" s="59"/>
      <c r="FW149" s="59"/>
      <c r="FX149" s="59"/>
      <c r="FY149" s="59"/>
      <c r="FZ149" s="59"/>
      <c r="GA149" s="59"/>
      <c r="GB149" s="59"/>
      <c r="GC149" s="59"/>
      <c r="GD149" s="59"/>
      <c r="GE149" s="59"/>
      <c r="GF149" s="59"/>
      <c r="GG149" s="59"/>
      <c r="GH149" s="59"/>
      <c r="GI149" s="59"/>
      <c r="GJ149" s="59"/>
      <c r="GK149" s="59"/>
      <c r="GL149" s="59"/>
      <c r="GM149" s="59"/>
      <c r="GN149" s="59"/>
      <c r="GO149" s="59"/>
      <c r="GP149" s="59"/>
      <c r="GQ149" s="59"/>
      <c r="GR149" s="59"/>
      <c r="GS149" s="59"/>
      <c r="GT149" s="59"/>
      <c r="GU149" s="59"/>
      <c r="GV149" s="59"/>
      <c r="GW149" s="59"/>
      <c r="GX149" s="59"/>
      <c r="GY149" s="59"/>
      <c r="GZ149" s="59"/>
      <c r="HA149" s="59"/>
      <c r="HB149" s="59"/>
      <c r="HC149" s="59"/>
      <c r="HD149" s="59"/>
      <c r="HE149" s="59"/>
      <c r="HF149" s="59"/>
      <c r="HG149" s="59"/>
      <c r="HH149" s="59"/>
      <c r="HI149" s="59"/>
      <c r="HJ149" s="59"/>
      <c r="HK149" s="59"/>
      <c r="HL149" s="59"/>
      <c r="HM149" s="59"/>
      <c r="HN149" s="59"/>
      <c r="HO149" s="59"/>
      <c r="HP149" s="59"/>
      <c r="HQ149" s="59"/>
      <c r="HR149" s="59"/>
      <c r="HS149" s="59"/>
      <c r="HT149" s="59"/>
      <c r="HU149" s="59"/>
      <c r="HV149" s="59"/>
      <c r="HW149" s="59"/>
      <c r="HX149" s="59"/>
      <c r="HY149" s="59"/>
      <c r="HZ149" s="59"/>
      <c r="IA149" s="59"/>
      <c r="IB149" s="59"/>
      <c r="IC149" s="59"/>
      <c r="ID149" s="59"/>
      <c r="IE149" s="59"/>
      <c r="IF149" s="59"/>
      <c r="IG149" s="59"/>
      <c r="IH149" s="59"/>
      <c r="II149" s="59"/>
      <c r="IJ149" s="59"/>
      <c r="IK149" s="59"/>
      <c r="IL149" s="59"/>
      <c r="IM149" s="59"/>
      <c r="IN149" s="59"/>
      <c r="IO149" s="59"/>
      <c r="IP149" s="59"/>
      <c r="IQ149" s="59"/>
      <c r="IR149" s="59"/>
      <c r="IS149" s="59"/>
      <c r="IT149" s="59"/>
      <c r="IU149" s="59"/>
      <c r="IV149" s="59"/>
      <c r="IW149" s="59"/>
      <c r="IX149" s="59"/>
      <c r="IY149" s="59"/>
      <c r="IZ149" s="59"/>
      <c r="JA149" s="59"/>
      <c r="JB149" s="59"/>
      <c r="JC149" s="59"/>
      <c r="JD149" s="59"/>
      <c r="JE149" s="59"/>
      <c r="JF149" s="59"/>
      <c r="JG149" s="59"/>
      <c r="JH149" s="59"/>
      <c r="JI149" s="59"/>
      <c r="JJ149" s="59"/>
      <c r="JK149" s="59"/>
      <c r="JL149" s="59"/>
      <c r="JM149" s="59"/>
      <c r="JN149" s="59"/>
      <c r="JO149" s="59"/>
      <c r="JP149" s="59"/>
      <c r="JQ149" s="59"/>
      <c r="JR149" s="59"/>
      <c r="JS149" s="59"/>
      <c r="JT149" s="59"/>
      <c r="JU149" s="59"/>
      <c r="JV149" s="59"/>
      <c r="JW149" s="59"/>
      <c r="JX149" s="59"/>
      <c r="JY149" s="59"/>
      <c r="JZ149" s="59"/>
      <c r="KA149" s="59"/>
      <c r="KB149" s="59"/>
      <c r="KC149" s="59"/>
      <c r="KD149" s="59"/>
      <c r="KE149" s="59"/>
      <c r="KF149" s="59"/>
      <c r="KG149" s="59"/>
      <c r="KH149" s="59"/>
      <c r="KI149" s="59"/>
      <c r="KJ149" s="59"/>
      <c r="KK149" s="59"/>
      <c r="KL149" s="59"/>
      <c r="KM149" s="59"/>
      <c r="KN149" s="59"/>
      <c r="KO149" s="59"/>
      <c r="KP149" s="59"/>
      <c r="KQ149" s="59"/>
      <c r="KR149" s="59"/>
      <c r="KS149" s="59"/>
      <c r="KT149" s="59"/>
      <c r="KU149" s="59"/>
      <c r="KV149" s="59"/>
      <c r="KW149" s="59"/>
      <c r="KX149" s="59"/>
      <c r="KY149" s="59"/>
      <c r="KZ149" s="59"/>
      <c r="LA149" s="59"/>
      <c r="LB149" s="59"/>
      <c r="LC149" s="59"/>
      <c r="LD149" s="59"/>
      <c r="LE149" s="59"/>
      <c r="LF149" s="59"/>
      <c r="LG149" s="59"/>
      <c r="LH149" s="59"/>
      <c r="LI149" s="59"/>
      <c r="LJ149" s="59"/>
      <c r="LK149" s="59"/>
      <c r="LL149" s="59"/>
      <c r="LM149" s="59"/>
      <c r="LN149" s="59"/>
      <c r="LO149" s="59"/>
      <c r="LP149" s="59"/>
      <c r="LQ149" s="59"/>
      <c r="LR149" s="59"/>
      <c r="LS149" s="59"/>
      <c r="LT149" s="59"/>
      <c r="LU149" s="59"/>
      <c r="LV149" s="59"/>
      <c r="LW149" s="59"/>
      <c r="LX149" s="59"/>
      <c r="LY149" s="59"/>
      <c r="LZ149" s="59"/>
      <c r="MA149" s="59"/>
      <c r="MB149" s="59"/>
      <c r="MC149" s="59"/>
      <c r="MD149" s="59"/>
      <c r="ME149" s="59"/>
      <c r="MF149" s="59"/>
      <c r="MG149" s="59"/>
      <c r="MH149" s="59"/>
      <c r="MI149" s="59"/>
      <c r="MJ149" s="59"/>
      <c r="MK149" s="59"/>
      <c r="ML149" s="59"/>
      <c r="MM149" s="59"/>
      <c r="MN149" s="59"/>
      <c r="MO149" s="59"/>
      <c r="MP149" s="59"/>
      <c r="MQ149" s="59"/>
      <c r="MR149" s="59"/>
      <c r="MS149" s="59"/>
      <c r="MT149" s="59"/>
      <c r="MU149" s="59"/>
      <c r="MV149" s="59"/>
      <c r="MW149" s="59"/>
      <c r="MX149" s="59"/>
      <c r="MY149" s="59"/>
      <c r="MZ149" s="59"/>
      <c r="NA149" s="59"/>
      <c r="NB149" s="59"/>
      <c r="NC149" s="59"/>
      <c r="ND149" s="59"/>
      <c r="NE149" s="59"/>
      <c r="NF149" s="59"/>
      <c r="NG149" s="59"/>
      <c r="NH149" s="59"/>
      <c r="NI149" s="59"/>
      <c r="NJ149" s="59"/>
      <c r="NK149" s="59"/>
      <c r="NL149" s="59"/>
      <c r="NM149" s="59"/>
      <c r="NN149" s="59"/>
      <c r="NO149" s="59"/>
      <c r="NP149" s="59"/>
      <c r="NQ149" s="59"/>
      <c r="NR149" s="59"/>
      <c r="NS149" s="59"/>
      <c r="NT149" s="59"/>
      <c r="NU149" s="59"/>
      <c r="NV149" s="59"/>
      <c r="NW149" s="59"/>
      <c r="NX149" s="59"/>
      <c r="NY149" s="59"/>
      <c r="NZ149" s="59"/>
      <c r="OA149" s="59"/>
      <c r="OB149" s="59"/>
      <c r="OC149" s="59"/>
      <c r="OD149" s="59"/>
      <c r="OE149" s="59"/>
      <c r="OF149" s="59"/>
      <c r="OG149" s="59"/>
      <c r="OH149" s="59"/>
      <c r="OI149" s="59"/>
      <c r="OJ149" s="59"/>
      <c r="OK149" s="59"/>
      <c r="OL149" s="59"/>
      <c r="OM149" s="59"/>
      <c r="ON149" s="59"/>
      <c r="OO149" s="59"/>
      <c r="OP149" s="59"/>
      <c r="OQ149" s="59"/>
      <c r="OR149" s="59"/>
      <c r="OS149" s="59"/>
      <c r="OT149" s="59"/>
      <c r="OU149" s="59"/>
      <c r="OV149" s="59"/>
      <c r="OW149" s="59"/>
      <c r="OX149" s="59"/>
      <c r="OY149" s="59"/>
      <c r="OZ149" s="59"/>
      <c r="PA149" s="59"/>
      <c r="PB149" s="59"/>
      <c r="PC149" s="59"/>
      <c r="PD149" s="59"/>
      <c r="PE149" s="59"/>
      <c r="PF149" s="59"/>
      <c r="PG149" s="59"/>
      <c r="PH149" s="59"/>
      <c r="PI149" s="59"/>
      <c r="PJ149" s="59"/>
      <c r="PK149" s="59"/>
      <c r="PL149" s="59"/>
      <c r="PM149" s="59"/>
      <c r="PN149" s="59"/>
      <c r="PO149" s="59"/>
      <c r="PP149" s="59"/>
      <c r="PQ149" s="59"/>
      <c r="PR149" s="59"/>
      <c r="PS149" s="59"/>
      <c r="PT149" s="59"/>
      <c r="PU149" s="59"/>
      <c r="PV149" s="59"/>
      <c r="PW149" s="59"/>
      <c r="PX149" s="59"/>
      <c r="PY149" s="59"/>
      <c r="PZ149" s="59"/>
      <c r="QA149" s="59"/>
      <c r="QB149" s="59"/>
      <c r="QC149" s="59"/>
      <c r="QD149" s="59"/>
      <c r="QE149" s="59"/>
      <c r="QF149" s="59"/>
      <c r="QG149" s="59"/>
      <c r="QH149" s="59"/>
      <c r="QI149" s="59"/>
      <c r="QJ149" s="59"/>
      <c r="QK149" s="59"/>
      <c r="QL149" s="59"/>
      <c r="QM149" s="59"/>
      <c r="QN149" s="59"/>
      <c r="QO149" s="59"/>
      <c r="QP149" s="59"/>
      <c r="QQ149" s="59"/>
      <c r="QR149" s="59"/>
      <c r="QS149" s="59"/>
      <c r="QT149" s="59"/>
      <c r="QU149" s="59"/>
      <c r="QV149" s="59"/>
      <c r="QW149" s="59"/>
      <c r="QX149" s="59"/>
      <c r="QY149" s="59"/>
      <c r="QZ149" s="59"/>
      <c r="RA149" s="59"/>
      <c r="RB149" s="59"/>
      <c r="RC149" s="59"/>
      <c r="RD149" s="59"/>
      <c r="RE149" s="59"/>
      <c r="RF149" s="59"/>
      <c r="RG149" s="59"/>
      <c r="RH149" s="59"/>
      <c r="RI149" s="59"/>
      <c r="RJ149" s="59"/>
      <c r="RK149" s="59"/>
      <c r="RL149" s="59"/>
      <c r="RM149" s="59"/>
      <c r="RN149" s="59"/>
      <c r="RO149" s="59"/>
      <c r="RP149" s="59"/>
      <c r="RQ149" s="59"/>
      <c r="RR149" s="59"/>
      <c r="RS149" s="59"/>
      <c r="RT149" s="59"/>
      <c r="RU149" s="59"/>
      <c r="RV149" s="59"/>
      <c r="RW149" s="59"/>
      <c r="RX149" s="59"/>
      <c r="RY149" s="59"/>
      <c r="RZ149" s="59"/>
      <c r="SA149" s="59"/>
      <c r="SB149" s="59"/>
      <c r="SC149" s="59"/>
      <c r="SD149" s="59"/>
      <c r="SE149" s="59"/>
      <c r="SF149" s="59"/>
      <c r="SG149" s="59"/>
      <c r="SH149" s="59"/>
      <c r="SI149" s="59"/>
      <c r="SJ149" s="59"/>
      <c r="SK149" s="59"/>
      <c r="SL149" s="59"/>
      <c r="SM149" s="59"/>
      <c r="SN149" s="59"/>
      <c r="SO149" s="59"/>
      <c r="SP149" s="59"/>
      <c r="SQ149" s="59"/>
      <c r="SR149" s="59"/>
      <c r="SS149" s="59"/>
      <c r="ST149" s="59"/>
      <c r="SU149" s="59"/>
      <c r="SV149" s="59"/>
      <c r="SW149" s="59"/>
      <c r="SX149" s="59"/>
      <c r="SY149" s="59"/>
      <c r="SZ149" s="59"/>
      <c r="TA149" s="59"/>
      <c r="TB149" s="59"/>
      <c r="TC149" s="59"/>
      <c r="TD149" s="59"/>
      <c r="TE149" s="59"/>
      <c r="TF149" s="59"/>
      <c r="TG149" s="59"/>
      <c r="TH149" s="59"/>
      <c r="TI149" s="59"/>
      <c r="TJ149" s="59"/>
      <c r="TK149" s="59"/>
      <c r="TL149" s="59"/>
      <c r="TM149" s="59"/>
      <c r="TN149" s="59"/>
      <c r="TO149" s="59"/>
      <c r="TP149" s="59"/>
      <c r="TQ149" s="59"/>
      <c r="TR149" s="59"/>
      <c r="TS149" s="59"/>
      <c r="TT149" s="59"/>
      <c r="TU149" s="59"/>
      <c r="TV149" s="59"/>
      <c r="TW149" s="59"/>
      <c r="TX149" s="59"/>
      <c r="TY149" s="59"/>
      <c r="TZ149" s="59"/>
      <c r="UA149" s="59"/>
      <c r="UB149" s="59"/>
      <c r="UC149" s="59"/>
      <c r="UD149" s="59"/>
      <c r="UE149" s="59"/>
      <c r="UF149" s="59"/>
      <c r="UG149" s="59"/>
      <c r="UH149" s="59"/>
      <c r="UI149" s="59"/>
      <c r="UJ149" s="59"/>
      <c r="UK149" s="59"/>
      <c r="UL149" s="59"/>
      <c r="UM149" s="59"/>
      <c r="UN149" s="59"/>
      <c r="UO149" s="59"/>
      <c r="UP149" s="59"/>
      <c r="UQ149" s="59"/>
      <c r="UR149" s="59"/>
      <c r="US149" s="59"/>
      <c r="UT149" s="59"/>
      <c r="UU149" s="59"/>
      <c r="UV149" s="59"/>
      <c r="UW149" s="59"/>
      <c r="UX149" s="59"/>
      <c r="UY149" s="59"/>
      <c r="UZ149" s="59"/>
      <c r="VA149" s="59"/>
      <c r="VB149" s="59"/>
      <c r="VC149" s="59"/>
      <c r="VD149" s="59"/>
      <c r="VE149" s="59"/>
      <c r="VF149" s="59"/>
      <c r="VG149" s="59"/>
      <c r="VH149" s="59"/>
      <c r="VI149" s="59"/>
      <c r="VJ149" s="59"/>
      <c r="VK149" s="59"/>
      <c r="VL149" s="59"/>
      <c r="VM149" s="59"/>
      <c r="VN149" s="59"/>
      <c r="VO149" s="59"/>
      <c r="VP149" s="59"/>
      <c r="VQ149" s="59"/>
      <c r="VR149" s="59"/>
      <c r="VS149" s="59"/>
      <c r="VT149" s="59"/>
      <c r="VU149" s="59"/>
      <c r="VV149" s="59"/>
      <c r="VW149" s="59"/>
      <c r="VX149" s="59"/>
      <c r="VY149" s="59"/>
      <c r="VZ149" s="59"/>
      <c r="WA149" s="59"/>
      <c r="WB149" s="59"/>
      <c r="WC149" s="59"/>
      <c r="WD149" s="59"/>
      <c r="WE149" s="59"/>
      <c r="WF149" s="59"/>
      <c r="WG149" s="59"/>
      <c r="WH149" s="59"/>
      <c r="WI149" s="59"/>
      <c r="WJ149" s="59"/>
      <c r="WK149" s="59"/>
      <c r="WL149" s="59"/>
      <c r="WM149" s="59"/>
      <c r="WN149" s="59"/>
      <c r="WO149" s="59"/>
      <c r="WP149" s="59"/>
      <c r="WQ149" s="59"/>
      <c r="WR149" s="59"/>
      <c r="WS149" s="59"/>
      <c r="WT149" s="59"/>
      <c r="WU149" s="59"/>
      <c r="WV149" s="59"/>
      <c r="WW149" s="59"/>
      <c r="WX149" s="59"/>
      <c r="WY149" s="59"/>
      <c r="WZ149" s="59"/>
      <c r="XA149" s="59"/>
      <c r="XB149" s="59"/>
      <c r="XC149" s="59"/>
      <c r="XD149" s="59"/>
      <c r="XE149" s="59"/>
      <c r="XF149" s="59"/>
      <c r="XG149" s="59"/>
      <c r="XH149" s="59"/>
      <c r="XI149" s="59"/>
      <c r="XJ149" s="59"/>
      <c r="XK149" s="59"/>
      <c r="XL149" s="59"/>
      <c r="XM149" s="59"/>
      <c r="XN149" s="59"/>
      <c r="XO149" s="59"/>
      <c r="XP149" s="59"/>
      <c r="XQ149" s="59"/>
      <c r="XR149" s="59"/>
      <c r="XS149" s="59"/>
      <c r="XT149" s="59"/>
      <c r="XU149" s="59"/>
      <c r="XV149" s="59"/>
      <c r="XW149" s="59"/>
      <c r="XX149" s="59"/>
      <c r="XY149" s="59"/>
      <c r="XZ149" s="59"/>
      <c r="YA149" s="59"/>
      <c r="YB149" s="59"/>
      <c r="YC149" s="59"/>
      <c r="YD149" s="59"/>
      <c r="YE149" s="59"/>
      <c r="YF149" s="59"/>
      <c r="YG149" s="59"/>
      <c r="YH149" s="59"/>
      <c r="YI149" s="59"/>
      <c r="YJ149" s="59"/>
      <c r="YK149" s="59"/>
      <c r="YL149" s="59"/>
      <c r="YM149" s="59"/>
      <c r="YN149" s="59"/>
      <c r="YO149" s="59"/>
      <c r="YP149" s="59"/>
      <c r="YQ149" s="59"/>
      <c r="YR149" s="59"/>
      <c r="YS149" s="59"/>
      <c r="YT149" s="59"/>
      <c r="YU149" s="59"/>
      <c r="YV149" s="59"/>
      <c r="YW149" s="59"/>
      <c r="YX149" s="59"/>
      <c r="YY149" s="59"/>
      <c r="YZ149" s="59"/>
      <c r="ZA149" s="59"/>
      <c r="ZB149" s="59"/>
      <c r="ZC149" s="59"/>
      <c r="ZD149" s="59"/>
      <c r="ZE149" s="59"/>
      <c r="ZF149" s="59"/>
      <c r="ZG149" s="59"/>
      <c r="ZH149" s="59"/>
      <c r="ZI149" s="59"/>
      <c r="ZJ149" s="59"/>
      <c r="ZK149" s="59"/>
      <c r="ZL149" s="59"/>
      <c r="ZM149" s="59"/>
      <c r="ZN149" s="59"/>
      <c r="ZO149" s="59"/>
      <c r="ZP149" s="59"/>
      <c r="ZQ149" s="59"/>
      <c r="ZR149" s="59"/>
      <c r="ZS149" s="59"/>
      <c r="ZT149" s="59"/>
      <c r="ZU149" s="59"/>
      <c r="ZV149" s="59"/>
      <c r="ZW149" s="59"/>
      <c r="ZX149" s="59"/>
      <c r="ZY149" s="59"/>
      <c r="ZZ149" s="59"/>
      <c r="AAA149" s="59"/>
      <c r="AAB149" s="59"/>
      <c r="AAC149" s="59"/>
      <c r="AAD149" s="59"/>
      <c r="AAE149" s="59"/>
      <c r="AAF149" s="59"/>
      <c r="AAG149" s="59"/>
      <c r="AAH149" s="59"/>
      <c r="AAI149" s="59"/>
      <c r="AAJ149" s="59"/>
      <c r="AAK149" s="59"/>
      <c r="AAL149" s="59"/>
      <c r="AAM149" s="59"/>
      <c r="AAN149" s="59"/>
      <c r="AAO149" s="59"/>
      <c r="AAP149" s="59"/>
      <c r="AAQ149" s="59"/>
      <c r="AAR149" s="59"/>
      <c r="AAS149" s="59"/>
      <c r="AAT149" s="59"/>
      <c r="AAU149" s="59"/>
      <c r="AAV149" s="59"/>
      <c r="AAW149" s="59"/>
      <c r="AAX149" s="59"/>
      <c r="AAY149" s="59"/>
      <c r="AAZ149" s="59"/>
      <c r="ABA149" s="59"/>
      <c r="ABB149" s="59"/>
      <c r="ABC149" s="59"/>
      <c r="ABD149" s="59"/>
      <c r="ABE149" s="59"/>
      <c r="ABF149" s="59"/>
      <c r="ABG149" s="59"/>
      <c r="ABH149" s="59"/>
      <c r="ABI149" s="59"/>
      <c r="ABJ149" s="59"/>
      <c r="ABK149" s="59"/>
      <c r="ABL149" s="59"/>
      <c r="ABM149" s="59"/>
      <c r="ABN149" s="59"/>
      <c r="ABO149" s="59"/>
      <c r="ABP149" s="59"/>
      <c r="ABQ149" s="59"/>
      <c r="ABR149" s="59"/>
      <c r="ABS149" s="59"/>
      <c r="ABT149" s="59"/>
      <c r="ABU149" s="59"/>
      <c r="ABV149" s="59"/>
      <c r="ABW149" s="59"/>
      <c r="ABX149" s="59"/>
      <c r="ABY149" s="59"/>
      <c r="ABZ149" s="59"/>
      <c r="ACA149" s="59"/>
      <c r="ACB149" s="59"/>
      <c r="ACC149" s="59"/>
      <c r="ACD149" s="59"/>
      <c r="ACE149" s="59"/>
      <c r="ACF149" s="59"/>
      <c r="ACG149" s="59"/>
      <c r="ACH149" s="59"/>
      <c r="ACI149" s="59"/>
      <c r="ACJ149" s="59"/>
      <c r="ACK149" s="59"/>
      <c r="ACL149" s="59"/>
      <c r="ACM149" s="59"/>
      <c r="ACN149" s="59"/>
      <c r="ACO149" s="59"/>
      <c r="ACP149" s="59"/>
      <c r="ACQ149" s="59"/>
      <c r="ACR149" s="59"/>
      <c r="ACS149" s="59"/>
      <c r="ACT149" s="59"/>
      <c r="ACU149" s="59"/>
      <c r="ACV149" s="59"/>
      <c r="ACW149" s="59"/>
      <c r="ACX149" s="59"/>
      <c r="ACY149" s="59"/>
      <c r="ACZ149" s="59"/>
      <c r="ADA149" s="59"/>
      <c r="ADB149" s="59"/>
      <c r="ADC149" s="59"/>
      <c r="ADD149" s="59"/>
      <c r="ADE149" s="59"/>
      <c r="ADF149" s="59"/>
      <c r="ADG149" s="59"/>
      <c r="ADH149" s="59"/>
      <c r="ADI149" s="59"/>
      <c r="ADJ149" s="59"/>
      <c r="ADK149" s="59"/>
      <c r="ADL149" s="59"/>
      <c r="ADM149" s="59"/>
      <c r="ADN149" s="59"/>
      <c r="ADO149" s="59"/>
      <c r="ADP149" s="59"/>
      <c r="ADQ149" s="59"/>
      <c r="ADR149" s="59"/>
      <c r="ADS149" s="59"/>
      <c r="ADT149" s="59"/>
      <c r="ADU149" s="59"/>
      <c r="ADV149" s="59"/>
      <c r="ADW149" s="59"/>
      <c r="ADX149" s="59"/>
      <c r="ADY149" s="59"/>
      <c r="ADZ149" s="59"/>
      <c r="AEA149" s="59"/>
      <c r="AEB149" s="59"/>
      <c r="AEC149" s="59"/>
      <c r="AED149" s="59"/>
      <c r="AEE149" s="59"/>
      <c r="AEF149" s="59"/>
      <c r="AEG149" s="59"/>
      <c r="AEH149" s="59"/>
      <c r="AEI149" s="59"/>
      <c r="AEJ149" s="59"/>
      <c r="AEK149" s="59"/>
      <c r="AEL149" s="59"/>
      <c r="AEM149" s="59"/>
      <c r="AEN149" s="59"/>
      <c r="AEO149" s="59"/>
      <c r="AEP149" s="59"/>
      <c r="AEQ149" s="59"/>
      <c r="AER149" s="59"/>
      <c r="AES149" s="59"/>
      <c r="AET149" s="59"/>
      <c r="AEU149" s="59"/>
      <c r="AEV149" s="59"/>
      <c r="AEW149" s="59"/>
      <c r="AEX149" s="59"/>
      <c r="AEY149" s="59"/>
      <c r="AEZ149" s="59"/>
      <c r="AFA149" s="59"/>
      <c r="AFB149" s="59"/>
      <c r="AFC149" s="59"/>
      <c r="AFD149" s="59"/>
      <c r="AFE149" s="59"/>
      <c r="AFF149" s="59"/>
      <c r="AFG149" s="59"/>
      <c r="AFH149" s="59"/>
      <c r="AFI149" s="59"/>
      <c r="AFJ149" s="59"/>
      <c r="AFK149" s="59"/>
      <c r="AFL149" s="59"/>
      <c r="AFM149" s="59"/>
      <c r="AFN149" s="59"/>
      <c r="AFO149" s="59"/>
      <c r="AFP149" s="59"/>
      <c r="AFQ149" s="59"/>
      <c r="AFR149" s="59"/>
      <c r="AFS149" s="59"/>
      <c r="AFT149" s="59"/>
      <c r="AFU149" s="59"/>
      <c r="AFV149" s="59"/>
      <c r="AFW149" s="59"/>
      <c r="AFX149" s="59"/>
      <c r="AFY149" s="59"/>
      <c r="AFZ149" s="59"/>
      <c r="AGA149" s="59"/>
      <c r="AGB149" s="59"/>
      <c r="AGC149" s="59"/>
      <c r="AGD149" s="59"/>
      <c r="AGE149" s="59"/>
      <c r="AGF149" s="59"/>
      <c r="AGG149" s="59"/>
      <c r="AGH149" s="59"/>
      <c r="AGI149" s="59"/>
      <c r="AGJ149" s="59"/>
      <c r="AGK149" s="59"/>
      <c r="AGL149" s="59"/>
      <c r="AGM149" s="59"/>
      <c r="AGN149" s="59"/>
      <c r="AGO149" s="59"/>
      <c r="AGP149" s="59"/>
      <c r="AGQ149" s="59"/>
      <c r="AGR149" s="59"/>
      <c r="AGS149" s="59"/>
      <c r="AGT149" s="59"/>
      <c r="AGU149" s="59"/>
      <c r="AGV149" s="59"/>
      <c r="AGW149" s="59"/>
      <c r="AGX149" s="59"/>
      <c r="AGY149" s="59"/>
      <c r="AGZ149" s="59"/>
      <c r="AHA149" s="59"/>
      <c r="AHB149" s="59"/>
      <c r="AHC149" s="59"/>
      <c r="AHD149" s="59"/>
      <c r="AHE149" s="59"/>
      <c r="AHF149" s="59"/>
      <c r="AHG149" s="59"/>
      <c r="AHH149" s="59"/>
      <c r="AHI149" s="59"/>
      <c r="AHJ149" s="59"/>
      <c r="AHK149" s="59"/>
      <c r="AHL149" s="59"/>
      <c r="AHM149" s="59"/>
      <c r="AHN149" s="59"/>
      <c r="AHO149" s="59"/>
      <c r="AHP149" s="59"/>
      <c r="AHQ149" s="59"/>
      <c r="AHR149" s="59"/>
      <c r="AHS149" s="59"/>
      <c r="AHT149" s="59"/>
      <c r="AHU149" s="59"/>
      <c r="AHV149" s="59"/>
      <c r="AHW149" s="59"/>
      <c r="AHX149" s="59"/>
      <c r="AHY149" s="59"/>
      <c r="AHZ149" s="59"/>
      <c r="AIA149" s="59"/>
      <c r="AIB149" s="59"/>
      <c r="AIC149" s="59"/>
      <c r="AID149" s="59"/>
      <c r="AIE149" s="59"/>
      <c r="AIF149" s="59"/>
      <c r="AIG149" s="59"/>
      <c r="AIH149" s="59"/>
      <c r="AII149" s="59"/>
      <c r="AIJ149" s="59"/>
      <c r="AIK149" s="59"/>
      <c r="AIL149" s="59"/>
      <c r="AIM149" s="59"/>
      <c r="AIN149" s="59"/>
      <c r="AIO149" s="59"/>
      <c r="AIP149" s="59"/>
      <c r="AIQ149" s="59"/>
      <c r="AIR149" s="59"/>
      <c r="AIS149" s="59"/>
      <c r="AIT149" s="59"/>
      <c r="AIU149" s="59"/>
      <c r="AIV149" s="59"/>
      <c r="AIW149" s="59"/>
      <c r="AIX149" s="59"/>
      <c r="AIY149" s="59"/>
      <c r="AIZ149" s="59"/>
      <c r="AJA149" s="59"/>
      <c r="AJB149" s="59"/>
      <c r="AJC149" s="59"/>
      <c r="AJD149" s="59"/>
      <c r="AJE149" s="59"/>
      <c r="AJF149" s="59"/>
      <c r="AJG149" s="59"/>
      <c r="AJH149" s="59"/>
      <c r="AJI149" s="59"/>
      <c r="AJJ149" s="59"/>
      <c r="AJK149" s="59"/>
      <c r="AJL149" s="59"/>
      <c r="AJM149" s="59"/>
      <c r="AJN149" s="59"/>
      <c r="AJO149" s="59"/>
      <c r="AJP149" s="59"/>
      <c r="AJQ149" s="59"/>
      <c r="AJR149" s="59"/>
      <c r="AJS149" s="59"/>
      <c r="AJT149" s="59"/>
      <c r="AJU149" s="59"/>
      <c r="AJV149" s="59"/>
      <c r="AJW149" s="59"/>
      <c r="AJX149" s="59"/>
      <c r="AJY149" s="59"/>
      <c r="AJZ149" s="59"/>
      <c r="AKA149" s="59"/>
      <c r="AKB149" s="59"/>
      <c r="AKC149" s="59"/>
      <c r="AKD149" s="59"/>
      <c r="AKE149" s="59"/>
      <c r="AKF149" s="59"/>
      <c r="AKG149" s="59"/>
      <c r="AKH149" s="59"/>
      <c r="AKI149" s="59"/>
      <c r="AKJ149" s="59"/>
      <c r="AKK149" s="59"/>
      <c r="AKL149" s="59"/>
      <c r="AKM149" s="59"/>
      <c r="AKN149" s="59"/>
      <c r="AKO149" s="59"/>
      <c r="AKP149" s="59"/>
      <c r="AKQ149" s="59"/>
      <c r="AKR149" s="59"/>
      <c r="AKS149" s="59"/>
      <c r="AKT149" s="59"/>
      <c r="AKU149" s="59"/>
      <c r="AKV149" s="59"/>
      <c r="AKW149" s="59"/>
      <c r="AKX149" s="59"/>
      <c r="AKY149" s="59"/>
      <c r="AKZ149" s="59"/>
      <c r="ALA149" s="59"/>
      <c r="ALB149" s="59"/>
      <c r="ALC149" s="59"/>
      <c r="ALD149" s="59"/>
      <c r="ALE149" s="59"/>
      <c r="ALF149" s="59"/>
      <c r="ALG149" s="59"/>
      <c r="ALH149" s="59"/>
      <c r="ALI149" s="59"/>
      <c r="ALJ149" s="59"/>
      <c r="ALK149" s="59"/>
      <c r="ALL149" s="59"/>
      <c r="ALM149" s="59"/>
      <c r="ALN149" s="59"/>
      <c r="ALO149" s="59"/>
      <c r="ALP149" s="59"/>
      <c r="ALQ149" s="59"/>
      <c r="ALR149" s="59"/>
      <c r="ALS149" s="59"/>
      <c r="ALT149" s="59"/>
      <c r="ALU149" s="59"/>
      <c r="ALV149" s="59"/>
      <c r="ALW149" s="59"/>
      <c r="ALX149" s="59"/>
      <c r="ALY149" s="59"/>
      <c r="ALZ149" s="59"/>
      <c r="AMA149" s="59"/>
      <c r="AMB149" s="59"/>
      <c r="AMC149" s="59"/>
      <c r="AMD149" s="59"/>
      <c r="AME149" s="59"/>
      <c r="AMF149" s="59"/>
      <c r="AMG149" s="59"/>
      <c r="AMH149" s="59"/>
      <c r="AMI149" s="59"/>
      <c r="AMJ149" s="59"/>
      <c r="AMK149" s="59"/>
      <c r="AML149" s="59"/>
      <c r="AMM149" s="59"/>
      <c r="AMN149" s="59"/>
      <c r="AMO149" s="59"/>
      <c r="AMP149" s="59"/>
      <c r="AMQ149" s="59"/>
      <c r="AMR149" s="59"/>
      <c r="AMS149" s="59"/>
      <c r="AMT149" s="59"/>
      <c r="AMU149" s="59"/>
      <c r="AMV149" s="59"/>
      <c r="AMW149" s="59"/>
      <c r="AMX149" s="59"/>
      <c r="AMY149" s="59"/>
      <c r="AMZ149" s="59"/>
      <c r="ANA149" s="59"/>
      <c r="ANB149" s="59"/>
      <c r="ANC149" s="59"/>
      <c r="AND149" s="59"/>
      <c r="ANE149" s="59"/>
      <c r="ANF149" s="59"/>
      <c r="ANG149" s="59"/>
      <c r="ANH149" s="59"/>
      <c r="ANI149" s="59"/>
      <c r="ANJ149" s="59"/>
      <c r="ANK149" s="59"/>
      <c r="ANL149" s="59"/>
      <c r="ANM149" s="59"/>
      <c r="ANN149" s="59"/>
      <c r="ANO149" s="59"/>
      <c r="ANP149" s="59"/>
      <c r="ANQ149" s="59"/>
      <c r="ANR149" s="59"/>
      <c r="ANS149" s="59"/>
      <c r="ANT149" s="59"/>
      <c r="ANU149" s="59"/>
      <c r="ANV149" s="59"/>
      <c r="ANW149" s="59"/>
      <c r="ANX149" s="59"/>
      <c r="ANY149" s="59"/>
      <c r="ANZ149" s="59"/>
      <c r="AOA149" s="59"/>
      <c r="AOB149" s="59"/>
      <c r="AOC149" s="59"/>
      <c r="AOD149" s="59"/>
      <c r="AOE149" s="59"/>
      <c r="AOF149" s="59"/>
      <c r="AOG149" s="59"/>
      <c r="AOH149" s="59"/>
      <c r="AOI149" s="59"/>
      <c r="AOJ149" s="59"/>
      <c r="AOK149" s="59"/>
      <c r="AOL149" s="59"/>
      <c r="AOM149" s="59"/>
      <c r="AON149" s="59"/>
      <c r="AOO149" s="59"/>
      <c r="AOP149" s="59"/>
      <c r="AOQ149" s="59"/>
      <c r="AOR149" s="59"/>
      <c r="AOS149" s="59"/>
      <c r="AOT149" s="59"/>
      <c r="AOU149" s="59"/>
      <c r="AOV149" s="59"/>
      <c r="AOW149" s="59"/>
      <c r="AOX149" s="59"/>
      <c r="AOY149" s="59"/>
      <c r="AOZ149" s="59"/>
      <c r="APA149" s="59"/>
      <c r="APB149" s="59"/>
      <c r="APC149" s="59"/>
      <c r="APD149" s="59"/>
      <c r="APE149" s="59"/>
      <c r="APF149" s="59"/>
      <c r="APG149" s="59"/>
      <c r="APH149" s="59"/>
      <c r="API149" s="59"/>
      <c r="APJ149" s="59"/>
      <c r="APK149" s="59"/>
      <c r="APL149" s="59"/>
      <c r="APM149" s="59"/>
      <c r="APN149" s="59"/>
      <c r="APO149" s="59"/>
      <c r="APP149" s="59"/>
      <c r="APQ149" s="59"/>
      <c r="APR149" s="59"/>
      <c r="APS149" s="59"/>
      <c r="APT149" s="59"/>
      <c r="APU149" s="59"/>
      <c r="APV149" s="59"/>
      <c r="APW149" s="59"/>
      <c r="APX149" s="59"/>
      <c r="APY149" s="59"/>
      <c r="APZ149" s="59"/>
      <c r="AQA149" s="59"/>
      <c r="AQB149" s="59"/>
      <c r="AQC149" s="59"/>
      <c r="AQD149" s="59"/>
      <c r="AQE149" s="59"/>
      <c r="AQF149" s="59"/>
      <c r="AQG149" s="59"/>
      <c r="AQH149" s="59"/>
      <c r="AQI149" s="59"/>
      <c r="AQJ149" s="59"/>
      <c r="AQK149" s="59"/>
      <c r="AQL149" s="59"/>
      <c r="AQM149" s="59"/>
      <c r="AQN149" s="59"/>
      <c r="AQO149" s="59"/>
      <c r="AQP149" s="59"/>
      <c r="AQQ149" s="59"/>
      <c r="AQR149" s="59"/>
      <c r="AQS149" s="59"/>
      <c r="AQT149" s="59"/>
      <c r="AQU149" s="59"/>
      <c r="AQV149" s="59"/>
      <c r="AQW149" s="59"/>
      <c r="AQX149" s="59"/>
      <c r="AQY149" s="59"/>
      <c r="AQZ149" s="59"/>
      <c r="ARA149" s="59"/>
      <c r="ARB149" s="59"/>
      <c r="ARC149" s="59"/>
      <c r="ARD149" s="59"/>
      <c r="ARE149" s="59"/>
      <c r="ARF149" s="59"/>
      <c r="ARG149" s="59"/>
      <c r="ARH149" s="59"/>
      <c r="ARI149" s="59"/>
      <c r="ARJ149" s="59"/>
      <c r="ARK149" s="59"/>
      <c r="ARL149" s="59"/>
      <c r="ARM149" s="59"/>
      <c r="ARN149" s="59"/>
      <c r="ARO149" s="59"/>
      <c r="ARP149" s="59"/>
      <c r="ARQ149" s="59"/>
      <c r="ARR149" s="59"/>
      <c r="ARS149" s="59"/>
      <c r="ART149" s="59"/>
      <c r="ARU149" s="59"/>
      <c r="ARV149" s="59"/>
      <c r="ARW149" s="59"/>
      <c r="ARX149" s="59"/>
      <c r="ARY149" s="59"/>
      <c r="ARZ149" s="59"/>
      <c r="ASA149" s="59"/>
      <c r="ASB149" s="59"/>
      <c r="ASC149" s="59"/>
      <c r="ASD149" s="59"/>
      <c r="ASE149" s="59"/>
      <c r="ASF149" s="59"/>
      <c r="ASG149" s="59"/>
      <c r="ASH149" s="59"/>
      <c r="ASI149" s="59"/>
      <c r="ASJ149" s="59"/>
      <c r="ASK149" s="59"/>
      <c r="ASL149" s="59"/>
      <c r="ASM149" s="59"/>
      <c r="ASN149" s="59"/>
      <c r="ASO149" s="59"/>
      <c r="ASP149" s="59"/>
      <c r="ASQ149" s="59"/>
      <c r="ASR149" s="59"/>
      <c r="ASS149" s="59"/>
      <c r="AST149" s="59"/>
      <c r="ASU149" s="59"/>
      <c r="ASV149" s="59"/>
      <c r="ASW149" s="59"/>
      <c r="ASX149" s="59"/>
      <c r="ASY149" s="59"/>
      <c r="ASZ149" s="59"/>
      <c r="ATA149" s="59"/>
      <c r="ATB149" s="59"/>
      <c r="ATC149" s="59"/>
      <c r="ATD149" s="59"/>
      <c r="ATE149" s="59"/>
      <c r="ATF149" s="59"/>
      <c r="ATG149" s="59"/>
      <c r="ATH149" s="59"/>
      <c r="ATI149" s="59"/>
      <c r="ATJ149" s="59"/>
      <c r="ATK149" s="59"/>
      <c r="ATL149" s="59"/>
    </row>
  </sheetData>
  <mergeCells count="55">
    <mergeCell ref="B3:G3"/>
    <mergeCell ref="S3:T3"/>
    <mergeCell ref="B4:G4"/>
    <mergeCell ref="B12:B13"/>
    <mergeCell ref="C12:C13"/>
    <mergeCell ref="D12:D13"/>
    <mergeCell ref="B14:B15"/>
    <mergeCell ref="C14:C15"/>
    <mergeCell ref="D14:D15"/>
    <mergeCell ref="B16:B17"/>
    <mergeCell ref="C16:C17"/>
    <mergeCell ref="D16:D17"/>
    <mergeCell ref="B18:B19"/>
    <mergeCell ref="C18:C19"/>
    <mergeCell ref="D18:D19"/>
    <mergeCell ref="B20:B21"/>
    <mergeCell ref="C20:C21"/>
    <mergeCell ref="D20:D21"/>
    <mergeCell ref="B22:B23"/>
    <mergeCell ref="C22:C23"/>
    <mergeCell ref="D22:D23"/>
    <mergeCell ref="B24:B25"/>
    <mergeCell ref="C24:C25"/>
    <mergeCell ref="D24:D25"/>
    <mergeCell ref="B26:B27"/>
    <mergeCell ref="C26:C27"/>
    <mergeCell ref="D26:D27"/>
    <mergeCell ref="B28:B29"/>
    <mergeCell ref="C28:C29"/>
    <mergeCell ref="D28:D29"/>
    <mergeCell ref="B45:B46"/>
    <mergeCell ref="C45:C46"/>
    <mergeCell ref="B47:B48"/>
    <mergeCell ref="C47:C48"/>
    <mergeCell ref="B49:B50"/>
    <mergeCell ref="C49:C50"/>
    <mergeCell ref="B51:B52"/>
    <mergeCell ref="C51:C52"/>
    <mergeCell ref="B53:B54"/>
    <mergeCell ref="C53:C54"/>
    <mergeCell ref="B55:B56"/>
    <mergeCell ref="C55:C56"/>
    <mergeCell ref="B57:B58"/>
    <mergeCell ref="C57:C58"/>
    <mergeCell ref="B59:B60"/>
    <mergeCell ref="C59:C60"/>
    <mergeCell ref="B61:B62"/>
    <mergeCell ref="C61:C62"/>
    <mergeCell ref="B139:B141"/>
    <mergeCell ref="B121:B123"/>
    <mergeCell ref="B124:B126"/>
    <mergeCell ref="B127:B129"/>
    <mergeCell ref="B130:B132"/>
    <mergeCell ref="B133:B135"/>
    <mergeCell ref="B136:B138"/>
  </mergeCells>
  <conditionalFormatting sqref="B8">
    <cfRule type="expression" dxfId="3" priority="7">
      <formula>$B$8="Mandatory"</formula>
    </cfRule>
    <cfRule type="expression" dxfId="2" priority="8">
      <formula>$B$8="Voluntary"</formula>
    </cfRule>
  </conditionalFormatting>
  <conditionalFormatting sqref="M12:Q29">
    <cfRule type="cellIs" dxfId="1" priority="6" operator="equal">
      <formula>0</formula>
    </cfRule>
  </conditionalFormatting>
  <conditionalFormatting sqref="M34:Q39">
    <cfRule type="cellIs" dxfId="0" priority="5" operator="equal">
      <formula>0</formula>
    </cfRule>
  </conditionalFormatting>
  <dataValidations disablePrompts="1" count="8">
    <dataValidation type="list" allowBlank="1" showInputMessage="1" showErrorMessage="1" sqref="A145" xr:uid="{2D460631-2984-4C98-B8C2-C2FE1E476F6E}">
      <formula1>"5742, 5745"</formula1>
    </dataValidation>
    <dataValidation type="list" allowBlank="1" showInputMessage="1" showErrorMessage="1" sqref="A115" xr:uid="{CB07587E-C726-4C0D-8B3F-811EB9BCC90A}">
      <formula1>"Select, 7106, 7110"</formula1>
    </dataValidation>
    <dataValidation type="list" allowBlank="1" showInputMessage="1" showErrorMessage="1" sqref="A87:A91" xr:uid="{3D0A038C-A13C-4E63-ADB4-FA4C3B840BC3}">
      <formula1>"Select, 7256, 7383, 7259"</formula1>
    </dataValidation>
    <dataValidation type="list" allowBlank="1" showInputMessage="1" showErrorMessage="1" sqref="C34:C39" xr:uid="{D5C0C980-C0B1-4303-9187-57F950F3B52B}">
      <formula1>"Post-doc, Graduate Student, UG Student, Technical Staff, Admin Staff"</formula1>
    </dataValidation>
    <dataValidation type="list" allowBlank="1" showInputMessage="1" showErrorMessage="1" sqref="C14:C29" xr:uid="{CFC24AD2-BE2D-49D4-A24D-C79870232C43}">
      <formula1>"Co-PI, Co-I (NIH), Snr / Key Prsn"</formula1>
    </dataValidation>
    <dataValidation type="list" allowBlank="1" showInputMessage="1" showErrorMessage="1" sqref="E12:E29 E34:E39" xr:uid="{4E8DFC81-6B20-43A1-A004-894594547F0A}">
      <formula1>$R$4:$R$7</formula1>
    </dataValidation>
    <dataValidation type="list" allowBlank="1" showInputMessage="1" showErrorMessage="1" promptTitle="Select" prompt="Cost Share Type" sqref="B8" xr:uid="{102DCF23-16ED-4BD3-A001-2D0022E4773C}">
      <formula1>"None, Voluntary, Mandatory"</formula1>
    </dataValidation>
    <dataValidation type="list" allowBlank="1" showInputMessage="1" showErrorMessage="1" sqref="T1" xr:uid="{C675AC3B-BEA4-417A-827B-C1EB52224BAA}">
      <formula1>"MTDC, TDC"</formula1>
    </dataValidation>
  </dataValidations>
  <hyperlinks>
    <hyperlink ref="D112" r:id="rId1" display="current costs (http://www.iit.edu/research/services/orcpd/docs/animal_rates.pdf) " xr:uid="{DD8CC602-A6A0-4590-AE10-2CE6A974DD75}"/>
    <hyperlink ref="C94" r:id="rId2" xr:uid="{00ABF046-75D9-42E5-9C01-02F6FF66653C}"/>
  </hyperlinks>
  <pageMargins left="0.7" right="0.7" top="0.75" bottom="0.75" header="0.3" footer="0.3"/>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8F530928-DD27-46FB-B00D-14B03353ED6E}">
          <x14:formula1>
            <xm:f>Fields!$A$2:$A$19</xm:f>
          </x14:formula1>
          <xm:sqref>D12:D29 D34:D39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63DFB6-D9A8-408E-91A7-9C337D0C2925}">
  <dimension ref="A1:K45"/>
  <sheetViews>
    <sheetView workbookViewId="0">
      <selection activeCell="A2" sqref="A2"/>
    </sheetView>
  </sheetViews>
  <sheetFormatPr defaultRowHeight="15" x14ac:dyDescent="0.25"/>
  <cols>
    <col min="1" max="1" width="33.42578125" bestFit="1" customWidth="1"/>
    <col min="3" max="3" width="9.42578125" customWidth="1"/>
    <col min="4" max="4" width="33.42578125" bestFit="1" customWidth="1"/>
    <col min="5" max="16" width="9.42578125" customWidth="1"/>
  </cols>
  <sheetData>
    <row r="1" spans="1:11" ht="120" x14ac:dyDescent="0.25">
      <c r="A1" t="s">
        <v>219</v>
      </c>
      <c r="D1" s="146" t="s">
        <v>75</v>
      </c>
      <c r="E1" s="146" t="s">
        <v>76</v>
      </c>
      <c r="F1" s="146" t="s">
        <v>77</v>
      </c>
      <c r="G1" s="146" t="s">
        <v>78</v>
      </c>
      <c r="H1" s="146" t="s">
        <v>79</v>
      </c>
      <c r="I1" s="146" t="s">
        <v>80</v>
      </c>
      <c r="J1" s="146" t="s">
        <v>81</v>
      </c>
      <c r="K1" s="146" t="s">
        <v>82</v>
      </c>
    </row>
    <row r="2" spans="1:11" x14ac:dyDescent="0.25">
      <c r="A2" t="s">
        <v>41</v>
      </c>
      <c r="B2">
        <v>6115</v>
      </c>
      <c r="D2" t="s">
        <v>41</v>
      </c>
      <c r="G2">
        <v>6115</v>
      </c>
      <c r="I2" s="1">
        <f>SUMIF(Budget!A:A,Fields!G2,Budget!R:R)</f>
        <v>0</v>
      </c>
    </row>
    <row r="3" spans="1:11" x14ac:dyDescent="0.25">
      <c r="A3" t="s">
        <v>42</v>
      </c>
      <c r="B3">
        <v>6120</v>
      </c>
      <c r="D3" t="s">
        <v>42</v>
      </c>
      <c r="G3">
        <v>6120</v>
      </c>
      <c r="I3" s="1">
        <f>SUMIF(Budget!A:A,Fields!G3,Budget!R:R)</f>
        <v>0</v>
      </c>
    </row>
    <row r="4" spans="1:11" x14ac:dyDescent="0.25">
      <c r="A4" t="s">
        <v>43</v>
      </c>
      <c r="B4">
        <v>6125</v>
      </c>
      <c r="D4" t="s">
        <v>43</v>
      </c>
      <c r="G4">
        <v>6125</v>
      </c>
      <c r="I4" s="1">
        <f>SUMIF(Budget!A:A,Fields!G4,Budget!R:R)</f>
        <v>0</v>
      </c>
    </row>
    <row r="5" spans="1:11" x14ac:dyDescent="0.25">
      <c r="A5" t="s">
        <v>44</v>
      </c>
      <c r="B5">
        <v>6130</v>
      </c>
      <c r="D5" t="s">
        <v>44</v>
      </c>
      <c r="G5">
        <v>6130</v>
      </c>
      <c r="I5" s="1">
        <f>SUMIF(Budget!A:A,Fields!G5,Budget!R:R)</f>
        <v>0</v>
      </c>
    </row>
    <row r="6" spans="1:11" x14ac:dyDescent="0.25">
      <c r="A6" t="s">
        <v>45</v>
      </c>
      <c r="B6">
        <v>6131</v>
      </c>
      <c r="D6" t="s">
        <v>45</v>
      </c>
      <c r="G6">
        <v>6131</v>
      </c>
      <c r="I6" s="1">
        <f>SUMIF(Budget!A:A,Fields!G6,Budget!R:R)</f>
        <v>0</v>
      </c>
    </row>
    <row r="7" spans="1:11" x14ac:dyDescent="0.25">
      <c r="A7" t="s">
        <v>46</v>
      </c>
      <c r="B7">
        <v>6132</v>
      </c>
      <c r="D7" t="s">
        <v>46</v>
      </c>
      <c r="G7">
        <v>6132</v>
      </c>
      <c r="I7" s="1">
        <f>SUMIF(Budget!A:A,Fields!G7,Budget!R:R)</f>
        <v>0</v>
      </c>
    </row>
    <row r="8" spans="1:11" x14ac:dyDescent="0.25">
      <c r="A8" t="s">
        <v>47</v>
      </c>
      <c r="B8">
        <v>6133</v>
      </c>
      <c r="D8" t="s">
        <v>47</v>
      </c>
      <c r="G8">
        <v>6133</v>
      </c>
      <c r="I8" s="1">
        <f>SUMIF(Budget!A:A,Fields!G8,Budget!R:R)</f>
        <v>0</v>
      </c>
    </row>
    <row r="9" spans="1:11" x14ac:dyDescent="0.25">
      <c r="A9" t="s">
        <v>48</v>
      </c>
      <c r="B9">
        <v>6135</v>
      </c>
      <c r="D9" t="s">
        <v>48</v>
      </c>
      <c r="G9">
        <v>6135</v>
      </c>
      <c r="I9" s="1">
        <f>SUMIF(Budget!A:A,Fields!G9,Budget!R:R)</f>
        <v>0</v>
      </c>
    </row>
    <row r="10" spans="1:11" x14ac:dyDescent="0.25">
      <c r="A10" t="s">
        <v>49</v>
      </c>
      <c r="B10">
        <v>6140</v>
      </c>
      <c r="D10" t="s">
        <v>49</v>
      </c>
      <c r="G10">
        <v>6140</v>
      </c>
      <c r="I10" s="1">
        <f>SUMIF(Budget!A:A,Fields!G10,Budget!R:R)</f>
        <v>0</v>
      </c>
    </row>
    <row r="11" spans="1:11" x14ac:dyDescent="0.25">
      <c r="A11" t="s">
        <v>50</v>
      </c>
      <c r="B11">
        <v>6150</v>
      </c>
      <c r="D11" t="s">
        <v>50</v>
      </c>
      <c r="G11">
        <v>6150</v>
      </c>
      <c r="I11" s="1">
        <f>SUMIF(Budget!A:A,Fields!G11,Budget!R:R)</f>
        <v>0</v>
      </c>
    </row>
    <row r="12" spans="1:11" x14ac:dyDescent="0.25">
      <c r="A12" t="s">
        <v>51</v>
      </c>
      <c r="B12">
        <v>6210</v>
      </c>
      <c r="D12" t="s">
        <v>51</v>
      </c>
      <c r="G12">
        <v>6210</v>
      </c>
      <c r="I12" s="1">
        <f>SUMIF(Budget!A:A,Fields!G12,Budget!R:R)</f>
        <v>0</v>
      </c>
    </row>
    <row r="13" spans="1:11" x14ac:dyDescent="0.25">
      <c r="A13" t="s">
        <v>52</v>
      </c>
      <c r="B13">
        <v>6215</v>
      </c>
      <c r="D13" t="s">
        <v>52</v>
      </c>
      <c r="G13">
        <v>6215</v>
      </c>
      <c r="I13" s="1">
        <f>SUMIF(Budget!A:A,Fields!G13,Budget!R:R)</f>
        <v>0</v>
      </c>
    </row>
    <row r="14" spans="1:11" x14ac:dyDescent="0.25">
      <c r="A14" t="s">
        <v>53</v>
      </c>
      <c r="B14">
        <v>6220</v>
      </c>
      <c r="D14" t="s">
        <v>53</v>
      </c>
      <c r="G14">
        <v>6220</v>
      </c>
      <c r="I14" s="1">
        <f>SUMIF(Budget!A:A,Fields!G14,Budget!R:R)</f>
        <v>0</v>
      </c>
    </row>
    <row r="15" spans="1:11" x14ac:dyDescent="0.25">
      <c r="A15" t="s">
        <v>56</v>
      </c>
      <c r="B15">
        <v>6322</v>
      </c>
      <c r="D15" t="s">
        <v>60</v>
      </c>
      <c r="G15">
        <v>6307</v>
      </c>
      <c r="I15" s="1">
        <f>SUMIF(Budget!A:A,Fields!G15,Budget!R:R)</f>
        <v>0</v>
      </c>
    </row>
    <row r="16" spans="1:11" x14ac:dyDescent="0.25">
      <c r="A16" t="s">
        <v>57</v>
      </c>
      <c r="B16">
        <v>6325</v>
      </c>
      <c r="D16" t="s">
        <v>59</v>
      </c>
      <c r="G16">
        <v>6312</v>
      </c>
      <c r="I16" s="1">
        <f>SUMIF(Budget!A:A,Fields!G16,Budget!R:R)</f>
        <v>0</v>
      </c>
    </row>
    <row r="17" spans="1:9" x14ac:dyDescent="0.25">
      <c r="A17" t="s">
        <v>58</v>
      </c>
      <c r="B17">
        <v>6330</v>
      </c>
      <c r="D17" t="s">
        <v>56</v>
      </c>
      <c r="G17">
        <v>6322</v>
      </c>
      <c r="I17" s="1">
        <f>SUMIF(Budget!A:A,Fields!G17,Budget!R:R)</f>
        <v>0</v>
      </c>
    </row>
    <row r="18" spans="1:9" x14ac:dyDescent="0.25">
      <c r="A18" t="s">
        <v>59</v>
      </c>
      <c r="B18">
        <v>6312</v>
      </c>
      <c r="D18" t="s">
        <v>57</v>
      </c>
      <c r="G18">
        <v>6325</v>
      </c>
      <c r="I18" s="1">
        <f>SUMIF(Budget!A:A,Fields!G18,Budget!R:R)</f>
        <v>0</v>
      </c>
    </row>
    <row r="19" spans="1:9" x14ac:dyDescent="0.25">
      <c r="A19" t="s">
        <v>60</v>
      </c>
      <c r="B19">
        <v>6307</v>
      </c>
      <c r="D19" t="s">
        <v>58</v>
      </c>
      <c r="G19">
        <v>6330</v>
      </c>
      <c r="I19" s="1">
        <f>SUMIF(Budget!A:A,Fields!G19,Budget!R:R)</f>
        <v>0</v>
      </c>
    </row>
    <row r="20" spans="1:9" x14ac:dyDescent="0.25">
      <c r="D20" t="s">
        <v>92</v>
      </c>
      <c r="G20">
        <v>6340</v>
      </c>
      <c r="I20" s="1">
        <f>SUMIF(Budget!A:A,Fields!G20,Budget!R:R)</f>
        <v>0</v>
      </c>
    </row>
    <row r="21" spans="1:9" x14ac:dyDescent="0.25">
      <c r="D21" t="s">
        <v>83</v>
      </c>
      <c r="G21">
        <v>6514</v>
      </c>
      <c r="I21" s="1">
        <f>SUMIF(Budget!A:A,Fields!G21,Budget!R:R)</f>
        <v>0</v>
      </c>
    </row>
    <row r="22" spans="1:9" x14ac:dyDescent="0.25">
      <c r="D22" t="s">
        <v>84</v>
      </c>
      <c r="G22">
        <v>7000</v>
      </c>
      <c r="I22" s="1">
        <f>SUMIF(Budget!A:A,Fields!G22,Budget!R:R)</f>
        <v>0</v>
      </c>
    </row>
    <row r="23" spans="1:9" x14ac:dyDescent="0.25">
      <c r="D23" t="s">
        <v>146</v>
      </c>
      <c r="G23">
        <v>7106</v>
      </c>
      <c r="I23" s="1">
        <f>SUMIF(Budget!A:A,Fields!G23,Budget!R:R)</f>
        <v>0</v>
      </c>
    </row>
    <row r="24" spans="1:9" x14ac:dyDescent="0.25">
      <c r="D24" t="s">
        <v>85</v>
      </c>
      <c r="G24">
        <v>7110</v>
      </c>
      <c r="I24" s="1">
        <f>SUMIF(Budget!A:A,Fields!G24,Budget!R:R)</f>
        <v>0</v>
      </c>
    </row>
    <row r="25" spans="1:9" x14ac:dyDescent="0.25">
      <c r="D25" t="s">
        <v>97</v>
      </c>
      <c r="G25">
        <v>7152</v>
      </c>
      <c r="I25" s="1">
        <f>SUMIF(Budget!A:A,Fields!G25,Budget!R:R)</f>
        <v>0</v>
      </c>
    </row>
    <row r="26" spans="1:9" x14ac:dyDescent="0.25">
      <c r="D26" t="s">
        <v>89</v>
      </c>
      <c r="G26">
        <v>7256</v>
      </c>
      <c r="I26" s="1">
        <f>SUMIF(Budget!A:A,Fields!G26,Budget!R:R)</f>
        <v>0</v>
      </c>
    </row>
    <row r="27" spans="1:9" x14ac:dyDescent="0.25">
      <c r="D27" t="s">
        <v>126</v>
      </c>
      <c r="G27">
        <v>7259</v>
      </c>
      <c r="I27" s="1">
        <f>SUMIF(Budget!A:A,Fields!G27,Budget!R:R)</f>
        <v>0</v>
      </c>
    </row>
    <row r="28" spans="1:9" x14ac:dyDescent="0.25">
      <c r="D28" t="s">
        <v>98</v>
      </c>
      <c r="G28">
        <v>7271</v>
      </c>
      <c r="I28" s="1">
        <f>SUMIF(Budget!A:A,Fields!G28,Budget!R:R)</f>
        <v>0</v>
      </c>
    </row>
    <row r="29" spans="1:9" x14ac:dyDescent="0.25">
      <c r="D29" t="s">
        <v>99</v>
      </c>
      <c r="G29">
        <v>7272</v>
      </c>
      <c r="I29" s="1">
        <f>SUMIF(Budget!A:A,Fields!G29,Budget!R:R)</f>
        <v>0</v>
      </c>
    </row>
    <row r="30" spans="1:9" x14ac:dyDescent="0.25">
      <c r="D30" t="s">
        <v>100</v>
      </c>
      <c r="G30">
        <v>7273</v>
      </c>
      <c r="I30" s="1">
        <f>SUMIF(Budget!A:A,Fields!G30,Budget!R:R)</f>
        <v>0</v>
      </c>
    </row>
    <row r="31" spans="1:9" x14ac:dyDescent="0.25">
      <c r="D31" t="s">
        <v>102</v>
      </c>
      <c r="G31">
        <v>7274</v>
      </c>
      <c r="I31" s="1">
        <f>SUMIF(Budget!A:A,Fields!G31,Budget!R:R)</f>
        <v>0</v>
      </c>
    </row>
    <row r="32" spans="1:9" x14ac:dyDescent="0.25">
      <c r="D32" t="s">
        <v>103</v>
      </c>
      <c r="G32">
        <v>7275</v>
      </c>
      <c r="I32" s="1">
        <f>SUMIF(Budget!A:A,Fields!G32,Budget!R:R)</f>
        <v>0</v>
      </c>
    </row>
    <row r="33" spans="4:9" x14ac:dyDescent="0.25">
      <c r="D33" t="s">
        <v>104</v>
      </c>
      <c r="G33">
        <v>7276</v>
      </c>
      <c r="I33" s="1">
        <f>SUMIF(Budget!A:A,Fields!G33,Budget!R:R)</f>
        <v>0</v>
      </c>
    </row>
    <row r="34" spans="4:9" x14ac:dyDescent="0.25">
      <c r="D34" t="s">
        <v>93</v>
      </c>
      <c r="G34">
        <v>7283</v>
      </c>
      <c r="I34" s="1">
        <f>SUMIF(Budget!A:A,Fields!G34,Budget!R:R)</f>
        <v>0</v>
      </c>
    </row>
    <row r="35" spans="4:9" x14ac:dyDescent="0.25">
      <c r="D35" t="s">
        <v>96</v>
      </c>
      <c r="G35">
        <v>7288</v>
      </c>
      <c r="I35" s="1">
        <f>SUMIF(Budget!A:A,Fields!G35,Budget!R:R)</f>
        <v>0</v>
      </c>
    </row>
    <row r="36" spans="4:9" x14ac:dyDescent="0.25">
      <c r="D36" t="s">
        <v>95</v>
      </c>
      <c r="G36">
        <v>7289</v>
      </c>
      <c r="I36" s="1">
        <f>SUMIF(Budget!A:A,Fields!G36,Budget!R:R)</f>
        <v>0</v>
      </c>
    </row>
    <row r="37" spans="4:9" x14ac:dyDescent="0.25">
      <c r="D37" t="s">
        <v>91</v>
      </c>
      <c r="G37">
        <v>7290</v>
      </c>
      <c r="I37" s="1">
        <f>SUMIF(Budget!A:A,Fields!G37,Budget!R:R)</f>
        <v>0</v>
      </c>
    </row>
    <row r="38" spans="4:9" x14ac:dyDescent="0.25">
      <c r="D38" t="s">
        <v>123</v>
      </c>
      <c r="G38">
        <v>7383</v>
      </c>
      <c r="I38" s="1">
        <f>SUMIF(Budget!A:A,Fields!G38,Budget!R:R)</f>
        <v>0</v>
      </c>
    </row>
    <row r="39" spans="4:9" x14ac:dyDescent="0.25">
      <c r="D39" t="s">
        <v>86</v>
      </c>
      <c r="G39">
        <v>7401</v>
      </c>
      <c r="I39" s="1">
        <f>SUMIF(Budget!A:A,Fields!G39,Budget!R:R)</f>
        <v>0</v>
      </c>
    </row>
    <row r="40" spans="4:9" x14ac:dyDescent="0.25">
      <c r="D40" t="s">
        <v>90</v>
      </c>
      <c r="G40">
        <v>7408</v>
      </c>
      <c r="I40" s="1">
        <f>SUMIF(Budget!A:A,Fields!G40,Budget!R:R)</f>
        <v>0</v>
      </c>
    </row>
    <row r="41" spans="4:9" x14ac:dyDescent="0.25">
      <c r="D41" t="s">
        <v>94</v>
      </c>
      <c r="G41">
        <v>7462</v>
      </c>
      <c r="I41" s="1">
        <f>SUMIF(Budget!A:A,Fields!G41,Budget!R:R)</f>
        <v>0</v>
      </c>
    </row>
    <row r="42" spans="4:9" x14ac:dyDescent="0.25">
      <c r="D42" t="s">
        <v>87</v>
      </c>
      <c r="G42">
        <v>7481</v>
      </c>
      <c r="I42" s="1">
        <f>SUMIF(Budget!A:A,Fields!G42,Budget!R:R)</f>
        <v>0</v>
      </c>
    </row>
    <row r="43" spans="4:9" x14ac:dyDescent="0.25">
      <c r="D43" t="s">
        <v>88</v>
      </c>
      <c r="G43">
        <v>7506</v>
      </c>
      <c r="I43" s="1">
        <f>SUMIF(Budget!A:A,Fields!G43,Budget!R:R)</f>
        <v>0</v>
      </c>
    </row>
    <row r="44" spans="4:9" x14ac:dyDescent="0.25">
      <c r="D44" t="s">
        <v>101</v>
      </c>
      <c r="G44">
        <v>5742</v>
      </c>
      <c r="I44" s="1">
        <f>SUMIF(Budget!A:A,Fields!G44,Budget!R:R)</f>
        <v>0</v>
      </c>
    </row>
    <row r="45" spans="4:9" x14ac:dyDescent="0.25">
      <c r="D45" t="s">
        <v>180</v>
      </c>
      <c r="G45">
        <v>5745</v>
      </c>
      <c r="I45" s="1">
        <f>SUMIF(Budget!A:A,Fields!G45,Budget!R:R)</f>
        <v>0</v>
      </c>
    </row>
  </sheetData>
  <phoneticPr fontId="4"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C348B-E3F0-4A91-BEC5-D7A276733C50}">
  <dimension ref="A1:H45"/>
  <sheetViews>
    <sheetView workbookViewId="0">
      <selection activeCell="D2" sqref="D2"/>
    </sheetView>
  </sheetViews>
  <sheetFormatPr defaultRowHeight="15" x14ac:dyDescent="0.25"/>
  <cols>
    <col min="1" max="1" width="33.28515625" style="147" bestFit="1" customWidth="1"/>
    <col min="2" max="2" width="9.7109375" style="147" customWidth="1"/>
    <col min="3" max="3" width="11.28515625" style="147" customWidth="1"/>
    <col min="4" max="4" width="18" style="147" customWidth="1"/>
    <col min="5" max="5" width="15.5703125" style="147" customWidth="1"/>
    <col min="6" max="6" width="17" style="147" customWidth="1"/>
    <col min="7" max="7" width="27.7109375" style="147" customWidth="1"/>
    <col min="8" max="8" width="57.85546875" style="147" customWidth="1"/>
    <col min="9" max="16384" width="9.140625" style="147"/>
  </cols>
  <sheetData>
    <row r="1" spans="1:8" s="146" customFormat="1" x14ac:dyDescent="0.25">
      <c r="A1" s="146" t="s">
        <v>75</v>
      </c>
      <c r="B1" s="146" t="s">
        <v>76</v>
      </c>
      <c r="C1" s="146" t="s">
        <v>77</v>
      </c>
      <c r="D1" s="146" t="s">
        <v>78</v>
      </c>
      <c r="E1" s="146" t="s">
        <v>79</v>
      </c>
      <c r="F1" s="146" t="s">
        <v>80</v>
      </c>
      <c r="G1" s="146" t="s">
        <v>81</v>
      </c>
      <c r="H1" s="146" t="s">
        <v>82</v>
      </c>
    </row>
    <row r="2" spans="1:8" x14ac:dyDescent="0.25">
      <c r="A2" s="147" t="e" cm="1" vm="1">
        <f t="array" ref="A2">_xlfn._xlws.FILTER(Fields!D2:K45,Fields!I2:I45&gt;0)</f>
        <v>#VALUE!</v>
      </c>
      <c r="F2" s="148"/>
      <c r="G2" s="148"/>
      <c r="H2" s="148"/>
    </row>
    <row r="3" spans="1:8" x14ac:dyDescent="0.25">
      <c r="F3" s="148"/>
      <c r="G3" s="148"/>
      <c r="H3" s="148"/>
    </row>
    <row r="4" spans="1:8" x14ac:dyDescent="0.25">
      <c r="F4" s="148"/>
      <c r="G4" s="148"/>
      <c r="H4" s="148"/>
    </row>
    <row r="5" spans="1:8" x14ac:dyDescent="0.25">
      <c r="F5" s="148"/>
      <c r="G5" s="148"/>
      <c r="H5" s="148"/>
    </row>
    <row r="6" spans="1:8" x14ac:dyDescent="0.25">
      <c r="F6" s="148"/>
      <c r="G6" s="148"/>
      <c r="H6" s="148"/>
    </row>
    <row r="7" spans="1:8" x14ac:dyDescent="0.25">
      <c r="F7" s="148"/>
      <c r="G7" s="148"/>
      <c r="H7" s="148"/>
    </row>
    <row r="8" spans="1:8" x14ac:dyDescent="0.25">
      <c r="F8" s="148"/>
      <c r="G8" s="148"/>
      <c r="H8" s="148"/>
    </row>
    <row r="9" spans="1:8" x14ac:dyDescent="0.25">
      <c r="F9" s="148"/>
      <c r="G9" s="148"/>
      <c r="H9" s="148"/>
    </row>
    <row r="10" spans="1:8" x14ac:dyDescent="0.25">
      <c r="F10" s="148"/>
      <c r="G10" s="148"/>
      <c r="H10" s="148"/>
    </row>
    <row r="11" spans="1:8" x14ac:dyDescent="0.25">
      <c r="F11" s="148"/>
      <c r="G11" s="148"/>
      <c r="H11" s="148"/>
    </row>
    <row r="12" spans="1:8" x14ac:dyDescent="0.25">
      <c r="F12" s="148"/>
      <c r="G12" s="148"/>
      <c r="H12" s="148"/>
    </row>
    <row r="13" spans="1:8" x14ac:dyDescent="0.25">
      <c r="F13" s="148"/>
      <c r="G13" s="148"/>
      <c r="H13" s="148"/>
    </row>
    <row r="14" spans="1:8" x14ac:dyDescent="0.25">
      <c r="F14" s="148"/>
      <c r="G14" s="148"/>
      <c r="H14" s="148"/>
    </row>
    <row r="15" spans="1:8" x14ac:dyDescent="0.25">
      <c r="F15" s="148"/>
      <c r="G15" s="148"/>
      <c r="H15" s="148"/>
    </row>
    <row r="16" spans="1:8" x14ac:dyDescent="0.25">
      <c r="F16" s="148"/>
      <c r="G16" s="148"/>
      <c r="H16" s="148"/>
    </row>
    <row r="17" spans="6:8" x14ac:dyDescent="0.25">
      <c r="F17" s="148"/>
      <c r="G17" s="148"/>
      <c r="H17" s="148"/>
    </row>
    <row r="18" spans="6:8" x14ac:dyDescent="0.25">
      <c r="F18" s="148"/>
      <c r="G18" s="148"/>
      <c r="H18" s="148"/>
    </row>
    <row r="19" spans="6:8" x14ac:dyDescent="0.25">
      <c r="F19" s="148"/>
      <c r="G19" s="148"/>
      <c r="H19" s="148"/>
    </row>
    <row r="20" spans="6:8" x14ac:dyDescent="0.25">
      <c r="F20" s="148"/>
      <c r="G20" s="148"/>
      <c r="H20" s="148"/>
    </row>
    <row r="21" spans="6:8" x14ac:dyDescent="0.25">
      <c r="F21" s="148"/>
      <c r="G21" s="148"/>
      <c r="H21" s="148"/>
    </row>
    <row r="22" spans="6:8" x14ac:dyDescent="0.25">
      <c r="F22" s="148"/>
      <c r="G22" s="148"/>
      <c r="H22" s="148"/>
    </row>
    <row r="23" spans="6:8" x14ac:dyDescent="0.25">
      <c r="F23" s="148"/>
      <c r="G23" s="148"/>
      <c r="H23" s="148"/>
    </row>
    <row r="24" spans="6:8" x14ac:dyDescent="0.25">
      <c r="F24" s="148"/>
      <c r="G24" s="148"/>
      <c r="H24" s="148"/>
    </row>
    <row r="25" spans="6:8" x14ac:dyDescent="0.25">
      <c r="F25" s="148"/>
      <c r="G25" s="148"/>
      <c r="H25" s="148"/>
    </row>
    <row r="26" spans="6:8" x14ac:dyDescent="0.25">
      <c r="F26" s="148"/>
      <c r="G26" s="148"/>
      <c r="H26" s="148"/>
    </row>
    <row r="27" spans="6:8" x14ac:dyDescent="0.25">
      <c r="F27" s="148"/>
      <c r="G27" s="148"/>
      <c r="H27" s="148"/>
    </row>
    <row r="28" spans="6:8" x14ac:dyDescent="0.25">
      <c r="F28" s="148"/>
      <c r="G28" s="148"/>
      <c r="H28" s="148"/>
    </row>
    <row r="29" spans="6:8" x14ac:dyDescent="0.25">
      <c r="F29" s="148"/>
      <c r="G29" s="148"/>
      <c r="H29" s="148"/>
    </row>
    <row r="30" spans="6:8" x14ac:dyDescent="0.25">
      <c r="F30" s="148"/>
      <c r="G30" s="148"/>
      <c r="H30" s="148"/>
    </row>
    <row r="31" spans="6:8" x14ac:dyDescent="0.25">
      <c r="F31" s="148"/>
      <c r="G31" s="148"/>
      <c r="H31" s="148"/>
    </row>
    <row r="32" spans="6:8" x14ac:dyDescent="0.25">
      <c r="F32" s="148"/>
      <c r="G32" s="148"/>
      <c r="H32" s="148"/>
    </row>
    <row r="33" spans="1:8" x14ac:dyDescent="0.25">
      <c r="F33" s="148"/>
      <c r="G33" s="148"/>
      <c r="H33" s="148"/>
    </row>
    <row r="34" spans="1:8" x14ac:dyDescent="0.25">
      <c r="F34" s="148"/>
      <c r="G34" s="148"/>
      <c r="H34" s="148"/>
    </row>
    <row r="35" spans="1:8" ht="15.75" thickBot="1" x14ac:dyDescent="0.3">
      <c r="A35" s="150" t="s">
        <v>105</v>
      </c>
      <c r="B35" s="150"/>
      <c r="C35" s="150"/>
      <c r="D35" s="150"/>
      <c r="E35" s="150"/>
      <c r="F35" s="151">
        <f>SUBTOTAL(9,F2:F34)</f>
        <v>0</v>
      </c>
      <c r="G35" s="151">
        <f t="shared" ref="G35:H35" si="0">SUBTOTAL(9,G2:G34)</f>
        <v>0</v>
      </c>
      <c r="H35" s="151">
        <f t="shared" si="0"/>
        <v>0</v>
      </c>
    </row>
    <row r="36" spans="1:8" ht="15.75" thickTop="1" x14ac:dyDescent="0.25">
      <c r="F36" s="149" t="b">
        <f>F35=Budget!R156</f>
        <v>1</v>
      </c>
    </row>
    <row r="37" spans="1:8" x14ac:dyDescent="0.25">
      <c r="F37" s="149"/>
    </row>
    <row r="38" spans="1:8" x14ac:dyDescent="0.25">
      <c r="F38" s="149"/>
    </row>
    <row r="39" spans="1:8" x14ac:dyDescent="0.25">
      <c r="F39" s="149"/>
    </row>
    <row r="40" spans="1:8" x14ac:dyDescent="0.25">
      <c r="F40" s="149"/>
    </row>
    <row r="41" spans="1:8" x14ac:dyDescent="0.25">
      <c r="F41" s="149"/>
    </row>
    <row r="42" spans="1:8" x14ac:dyDescent="0.25">
      <c r="F42" s="149"/>
    </row>
    <row r="43" spans="1:8" x14ac:dyDescent="0.25">
      <c r="F43" s="149"/>
    </row>
    <row r="44" spans="1:8" x14ac:dyDescent="0.25">
      <c r="F44" s="149"/>
    </row>
    <row r="45" spans="1:8" x14ac:dyDescent="0.25">
      <c r="F45" s="149"/>
    </row>
  </sheetData>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Budget</vt:lpstr>
      <vt:lpstr>Cost Share</vt:lpstr>
      <vt:lpstr>Fields</vt:lpstr>
      <vt:lpstr>Banner Budget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Robert Lapointe</dc:creator>
  <cp:lastModifiedBy>Robert Lapointe</cp:lastModifiedBy>
  <cp:lastPrinted>2025-06-19T03:07:50Z</cp:lastPrinted>
  <dcterms:created xsi:type="dcterms:W3CDTF">2025-06-18T19:04:42Z</dcterms:created>
  <dcterms:modified xsi:type="dcterms:W3CDTF">2025-07-14T18:43:10Z</dcterms:modified>
</cp:coreProperties>
</file>